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Лист1" sheetId="12" r:id="rId12"/>
    <sheet name="Лист2" sheetId="13" r:id="rId13"/>
  </sheets>
  <definedNames>
    <definedName name="_xlnm.Print_Area" localSheetId="0">'1'!$A$1:$I$42</definedName>
    <definedName name="_xlnm.Print_Area" localSheetId="7">'8'!$A$1:$I$37</definedName>
  </definedNames>
  <calcPr fullCalcOnLoad="1"/>
</workbook>
</file>

<file path=xl/sharedStrings.xml><?xml version="1.0" encoding="utf-8"?>
<sst xmlns="http://schemas.openxmlformats.org/spreadsheetml/2006/main" count="441" uniqueCount="179">
  <si>
    <t xml:space="preserve">День: понедельник </t>
  </si>
  <si>
    <t>Неделя: первая</t>
  </si>
  <si>
    <t>Энергетическая ценность (ккал)</t>
  </si>
  <si>
    <t>№ рецептуры</t>
  </si>
  <si>
    <t>Б</t>
  </si>
  <si>
    <t>Ж</t>
  </si>
  <si>
    <t>У</t>
  </si>
  <si>
    <t>Прием пищи, наименование блюда</t>
  </si>
  <si>
    <t>Масса порции,г</t>
  </si>
  <si>
    <t>Пищевые вещества</t>
  </si>
  <si>
    <t>Хлеб пшеничный</t>
  </si>
  <si>
    <t>Хлеб ржано-пшеничный</t>
  </si>
  <si>
    <t>День: вторник</t>
  </si>
  <si>
    <t>Капуста тушеная</t>
  </si>
  <si>
    <t>Чай с сахаром</t>
  </si>
  <si>
    <t>День: среда</t>
  </si>
  <si>
    <t>День: четверг</t>
  </si>
  <si>
    <t>День: пятница</t>
  </si>
  <si>
    <t>День: понедельник</t>
  </si>
  <si>
    <t>Неделя: вторая</t>
  </si>
  <si>
    <t>Отклонения</t>
  </si>
  <si>
    <t>Сыр</t>
  </si>
  <si>
    <t>Компот из сушеных фруктов</t>
  </si>
  <si>
    <t>норма</t>
  </si>
  <si>
    <t>Вареники ленивые</t>
  </si>
  <si>
    <t>Соус сметанный сладкий</t>
  </si>
  <si>
    <t>Каша «Дружба»</t>
  </si>
  <si>
    <t>Батон нарезной</t>
  </si>
  <si>
    <t xml:space="preserve">Возрастная категория: от 3 до  7 лет </t>
  </si>
  <si>
    <t>Возрастная категория: от 3 до 7 лет</t>
  </si>
  <si>
    <t xml:space="preserve">Возрастная категория: от  3  до 7 лет </t>
  </si>
  <si>
    <t xml:space="preserve">Возрастная категория: от 3 до 7 лет </t>
  </si>
  <si>
    <t>Таблица ( 3 - 7 лет)</t>
  </si>
  <si>
    <t>среднесуточных наборов пищевых продуктов, используемых для приготовления блюд и напитков</t>
  </si>
  <si>
    <t>Наименование продуктов</t>
  </si>
  <si>
    <t>Норма на 1 ребенка, г, мл (нетто)</t>
  </si>
  <si>
    <t xml:space="preserve"> ДНИ</t>
  </si>
  <si>
    <t>Всего за 10 дней</t>
  </si>
  <si>
    <t xml:space="preserve">За 1 день </t>
  </si>
  <si>
    <t>Творог</t>
  </si>
  <si>
    <t>Сметана</t>
  </si>
  <si>
    <t>Мясо</t>
  </si>
  <si>
    <t>Птица</t>
  </si>
  <si>
    <t>Рыба</t>
  </si>
  <si>
    <t>Колбасные изделия</t>
  </si>
  <si>
    <t>Яйцо куриное</t>
  </si>
  <si>
    <t>Картофель</t>
  </si>
  <si>
    <t>Овощи, зелень</t>
  </si>
  <si>
    <t>Фрукты свежие</t>
  </si>
  <si>
    <t>Фрукты сухие</t>
  </si>
  <si>
    <t>Соки фруктовые</t>
  </si>
  <si>
    <t>Напитки витаминизированные (готовый напиток)</t>
  </si>
  <si>
    <t>Хлеб ржано-пшен</t>
  </si>
  <si>
    <t>Крупы, бобовые</t>
  </si>
  <si>
    <t>Макаронные изделия</t>
  </si>
  <si>
    <t>Мука пшеничная</t>
  </si>
  <si>
    <t>Крахмал</t>
  </si>
  <si>
    <t>Масло коровье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</si>
  <si>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</si>
  <si>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</si>
  <si>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</si>
  <si>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</si>
  <si>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</t>
  </si>
  <si>
    <t>Дрожжи хлебопекарные</t>
  </si>
  <si>
    <t>Сахар</t>
  </si>
  <si>
    <t>Соль пищевая</t>
  </si>
  <si>
    <t xml:space="preserve">Возрастная категория: от 3  до 7 лет </t>
  </si>
  <si>
    <t>Молоко, в т.ч. кисломолочные продукты</t>
  </si>
  <si>
    <t>Соотношение</t>
  </si>
  <si>
    <t>завтрак (22 %)</t>
  </si>
  <si>
    <t>обед (37 %)</t>
  </si>
  <si>
    <t>обед (36 %)</t>
  </si>
  <si>
    <t>завтрак (21 %)</t>
  </si>
  <si>
    <t>Витамин С</t>
  </si>
  <si>
    <t xml:space="preserve"> Выход блюда ,г</t>
  </si>
  <si>
    <t>Пищевые вещества (г)</t>
  </si>
  <si>
    <t>Итого за первый день</t>
  </si>
  <si>
    <t>Выход блюда, г</t>
  </si>
  <si>
    <t>Итого за второй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</si>
  <si>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</si>
  <si>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</si>
  <si>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</si>
  <si>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</si>
  <si>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 xml:space="preserve"> 2-ой завтрак (4 %)</t>
  </si>
  <si>
    <t>обед (35 %)</t>
  </si>
  <si>
    <t>Итого за восьмой день</t>
  </si>
  <si>
    <t>Итого за девятый день</t>
  </si>
  <si>
    <t>Итого за десятый день</t>
  </si>
  <si>
    <t>*Суммарный объем блюд (в граммах)</t>
  </si>
  <si>
    <t>Витамин С, мг</t>
  </si>
  <si>
    <t>Cодержание белков, жиров, углеводов в меню за период в % от калорийности</t>
  </si>
  <si>
    <t>обед (39 %)</t>
  </si>
  <si>
    <t>завтрак (26 %)</t>
  </si>
  <si>
    <t>общие</t>
  </si>
  <si>
    <t>в т.ч. животные</t>
  </si>
  <si>
    <t>Cодержание белков, жиров, углеводов  в % от калорийности</t>
  </si>
  <si>
    <t>Количество животного белка, (%)</t>
  </si>
  <si>
    <t xml:space="preserve"> </t>
  </si>
  <si>
    <t>0.6</t>
  </si>
  <si>
    <t>Суп картофельный с рыбными консервами</t>
  </si>
  <si>
    <t xml:space="preserve"> 2-ой завтрак (5 %)</t>
  </si>
  <si>
    <t>завтрак (24%)</t>
  </si>
  <si>
    <t>уплотнённый полдник (35 %)</t>
  </si>
  <si>
    <t>уплотнённый полдник (38 %)</t>
  </si>
  <si>
    <t>завтрак (25%)</t>
  </si>
  <si>
    <t>уплотнённый полдник (37 %)</t>
  </si>
  <si>
    <t>обед (38%)</t>
  </si>
  <si>
    <t xml:space="preserve">уплотнённый полдник (35 %) </t>
  </si>
  <si>
    <t>завтрак( 24%)</t>
  </si>
  <si>
    <t>уплотнённый полдник (35%)</t>
  </si>
  <si>
    <t>уплатнённый полдник  (35 %)</t>
  </si>
  <si>
    <t>завтрак (25 %)</t>
  </si>
  <si>
    <t>обед (34 %)</t>
  </si>
  <si>
    <t>уплотнённый ужин (35 %)</t>
  </si>
  <si>
    <t>завтрак (23%)</t>
  </si>
  <si>
    <t xml:space="preserve"> 2-ой завтрак (4%)</t>
  </si>
  <si>
    <t>Кисель из яблок сушеных</t>
  </si>
  <si>
    <t>Яйцо вареное</t>
  </si>
  <si>
    <t>Икра кабачковая</t>
  </si>
  <si>
    <t>Биточки рубленые мясные</t>
  </si>
  <si>
    <t>Гуляш из отварного мяса</t>
  </si>
  <si>
    <t>Суп картофельный с горохом</t>
  </si>
  <si>
    <t>Рассольник ленинградский</t>
  </si>
  <si>
    <t xml:space="preserve">Сок </t>
  </si>
  <si>
    <t>Каша вязкая перловая</t>
  </si>
  <si>
    <t>Кефир</t>
  </si>
  <si>
    <t>Какао с молоком</t>
  </si>
  <si>
    <t>Кофейный напиток с молоком</t>
  </si>
  <si>
    <t>Овощная нарезка из огурцов</t>
  </si>
  <si>
    <t>Овощная нарезка из помидор</t>
  </si>
  <si>
    <t xml:space="preserve"> Чай с сахаром</t>
  </si>
  <si>
    <t>Суп молочный манный</t>
  </si>
  <si>
    <t>Итого за третийдень</t>
  </si>
  <si>
    <r>
      <t>750</t>
    </r>
    <r>
      <rPr>
        <b/>
        <sz val="12"/>
        <rFont val="Arial Cyr"/>
        <family val="0"/>
      </rPr>
      <t>*</t>
    </r>
  </si>
  <si>
    <t>Каша вязкая пшенная</t>
  </si>
  <si>
    <t>Котлета рыбная</t>
  </si>
  <si>
    <t>Яблоко</t>
  </si>
  <si>
    <t>Суп картофельный с вермишелью</t>
  </si>
  <si>
    <t>Пряник</t>
  </si>
  <si>
    <t>Овощное рагу</t>
  </si>
  <si>
    <t>Салат летний</t>
  </si>
  <si>
    <t xml:space="preserve">Суп картофельный </t>
  </si>
  <si>
    <t>Чай с сахаром и лимоном</t>
  </si>
  <si>
    <t>Макароны отварные</t>
  </si>
  <si>
    <t>Омлет натуральный</t>
  </si>
  <si>
    <t>Печенье</t>
  </si>
  <si>
    <t>Суп картофельный с клецками</t>
  </si>
  <si>
    <t>Суп крестьянский с яйцом</t>
  </si>
  <si>
    <t>Шницель рыбный</t>
  </si>
  <si>
    <t>Салат из огурцов</t>
  </si>
  <si>
    <t>Суп полевой</t>
  </si>
  <si>
    <t>Батон с маслом</t>
  </si>
  <si>
    <t>40+5</t>
  </si>
  <si>
    <t xml:space="preserve">Щи из свежей  капусты </t>
  </si>
  <si>
    <t xml:space="preserve">Батон </t>
  </si>
  <si>
    <t xml:space="preserve">Салат из капусты </t>
  </si>
  <si>
    <t>Каша  рисовая молочная</t>
  </si>
  <si>
    <t xml:space="preserve">Борщ со сметаной </t>
  </si>
  <si>
    <t>200+5</t>
  </si>
  <si>
    <t xml:space="preserve"> Картофельная запеканка с печенью</t>
  </si>
  <si>
    <t>Кисель из сушеных фруктов</t>
  </si>
  <si>
    <t>Плов из птицы</t>
  </si>
  <si>
    <t>Сырники творожные</t>
  </si>
  <si>
    <t>Пирог с повидлом</t>
  </si>
  <si>
    <t>Батон с маслом и сыром</t>
  </si>
  <si>
    <t>40+5+15</t>
  </si>
  <si>
    <t>Суп вермишелевый молочный</t>
  </si>
  <si>
    <t>Голубцы ленивые</t>
  </si>
  <si>
    <t>Оладьи со сгущенным молоком, медом</t>
  </si>
  <si>
    <t xml:space="preserve">Каша гречневая вязкая с маслом и сахаром </t>
  </si>
  <si>
    <t>Котлета мясная</t>
  </si>
  <si>
    <t>Каша пшенная молочная</t>
  </si>
  <si>
    <t>30+5</t>
  </si>
  <si>
    <t>Суп манный молочный</t>
  </si>
  <si>
    <t>Запеканка творожная</t>
  </si>
  <si>
    <t>Макароны отварные с маслом и сахаром</t>
  </si>
  <si>
    <t>Оладьи из печени</t>
  </si>
  <si>
    <t>Каша овсяная молочная</t>
  </si>
  <si>
    <t>Картофель тушеный с мясом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</si>
</sst>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  <numFmt numFmtId="199" formatCode="0.000000"/>
    <numFmt numFmtId="200" formatCode="0.00000"/>
    <numFmt numFmtId="201" formatCode="0.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[$-FC19]d\ mmmm\ yyyy\ &quot;г.&quot;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97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97" fontId="4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97" fontId="0" fillId="0" borderId="0" xfId="0" applyNumberFormat="1" applyAlignment="1">
      <alignment/>
    </xf>
    <xf numFmtId="197" fontId="1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97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 wrapText="1"/>
    </xf>
    <xf numFmtId="0" fontId="4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97" fontId="1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" fillId="0" borderId="17" xfId="0" applyFont="1" applyBorder="1" applyAlignment="1">
      <alignment horizontal="center" wrapText="1"/>
    </xf>
    <xf numFmtId="197" fontId="0" fillId="0" borderId="0" xfId="0" applyNumberFormat="1" applyAlignment="1">
      <alignment wrapText="1"/>
    </xf>
    <xf numFmtId="0" fontId="5" fillId="0" borderId="10" xfId="0" applyFont="1" applyBorder="1" applyAlignment="1">
      <alignment wrapText="1"/>
    </xf>
    <xf numFmtId="197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197" fontId="1" fillId="0" borderId="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97" fontId="1" fillId="0" borderId="0" xfId="0" applyNumberFormat="1" applyFont="1" applyBorder="1" applyAlignment="1">
      <alignment horizontal="center" wrapText="1"/>
    </xf>
    <xf numFmtId="197" fontId="1" fillId="0" borderId="10" xfId="0" applyNumberFormat="1" applyFont="1" applyBorder="1" applyAlignment="1">
      <alignment horizontal="center" wrapText="1"/>
    </xf>
    <xf numFmtId="0" fontId="0" fillId="0" borderId="0" xfId="0" applyAlignment="1" quotePrefix="1">
      <alignment/>
    </xf>
    <xf numFmtId="0" fontId="1" fillId="0" borderId="11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206" fontId="1" fillId="0" borderId="10" xfId="0" applyNumberFormat="1" applyFont="1" applyBorder="1" applyAlignment="1">
      <alignment horizontal="center"/>
    </xf>
    <xf numFmtId="199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2" fontId="15" fillId="0" borderId="13" xfId="0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>
      <alignment horizontal="center" vertical="top" wrapText="1"/>
    </xf>
    <xf numFmtId="197" fontId="13" fillId="0" borderId="10" xfId="0" applyNumberFormat="1" applyFont="1" applyBorder="1" applyAlignment="1">
      <alignment horizontal="center" vertical="top" wrapText="1"/>
    </xf>
    <xf numFmtId="2" fontId="16" fillId="0" borderId="13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1" fontId="11" fillId="0" borderId="16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55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5" fillId="0" borderId="0" xfId="0" applyFont="1" applyAlignment="1" quotePrefix="1">
      <alignment/>
    </xf>
    <xf numFmtId="0" fontId="56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5" fillId="0" borderId="0" xfId="0" applyFont="1" applyFill="1" applyAlignment="1">
      <alignment/>
    </xf>
    <xf numFmtId="0" fontId="7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197" fontId="1" fillId="0" borderId="11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19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/>
    </xf>
    <xf numFmtId="197" fontId="1" fillId="0" borderId="14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1" fillId="0" borderId="14" xfId="0" applyFont="1" applyFill="1" applyBorder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9" fontId="5" fillId="0" borderId="10" xfId="57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97" fontId="2" fillId="0" borderId="13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9" fontId="1" fillId="0" borderId="10" xfId="57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43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197" fontId="1" fillId="0" borderId="10" xfId="0" applyNumberFormat="1" applyFont="1" applyFill="1" applyBorder="1" applyAlignment="1">
      <alignment horizontal="center" wrapText="1"/>
    </xf>
    <xf numFmtId="197" fontId="1" fillId="0" borderId="14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97" fontId="2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197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80" zoomScaleNormal="10" zoomScaleSheetLayoutView="80" zoomScalePageLayoutView="0" workbookViewId="0" topLeftCell="A10">
      <selection activeCell="C30" sqref="C30"/>
    </sheetView>
  </sheetViews>
  <sheetFormatPr defaultColWidth="9.140625" defaultRowHeight="12.75"/>
  <cols>
    <col min="1" max="1" width="11.7109375" style="0" customWidth="1"/>
    <col min="2" max="2" width="53.8515625" style="0" customWidth="1"/>
    <col min="3" max="3" width="21.28125" style="0" customWidth="1"/>
    <col min="4" max="5" width="8.00390625" style="0" customWidth="1"/>
    <col min="7" max="7" width="8.28125" style="0" customWidth="1"/>
    <col min="8" max="8" width="29.57421875" style="0" customWidth="1"/>
    <col min="9" max="9" width="13.7109375" style="0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28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45" customFormat="1" ht="19.5" customHeight="1">
      <c r="A6" s="206" t="s">
        <v>3</v>
      </c>
      <c r="B6" s="209" t="s">
        <v>7</v>
      </c>
      <c r="C6" s="209" t="s">
        <v>74</v>
      </c>
      <c r="D6" s="215" t="s">
        <v>75</v>
      </c>
      <c r="E6" s="215"/>
      <c r="F6" s="215"/>
      <c r="G6" s="215"/>
      <c r="H6" s="209" t="s">
        <v>2</v>
      </c>
      <c r="I6" s="212" t="s">
        <v>73</v>
      </c>
    </row>
    <row r="7" spans="1:9" s="45" customFormat="1" ht="19.5" customHeight="1">
      <c r="A7" s="207"/>
      <c r="B7" s="210"/>
      <c r="C7" s="210"/>
      <c r="D7" s="216" t="s">
        <v>4</v>
      </c>
      <c r="E7" s="217"/>
      <c r="F7" s="218" t="s">
        <v>5</v>
      </c>
      <c r="G7" s="218" t="s">
        <v>6</v>
      </c>
      <c r="H7" s="210"/>
      <c r="I7" s="213"/>
    </row>
    <row r="8" spans="1:9" s="45" customFormat="1" ht="24.75" customHeight="1">
      <c r="A8" s="208"/>
      <c r="B8" s="211"/>
      <c r="C8" s="208"/>
      <c r="D8" s="100" t="s">
        <v>93</v>
      </c>
      <c r="E8" s="100" t="s">
        <v>94</v>
      </c>
      <c r="F8" s="219"/>
      <c r="G8" s="219"/>
      <c r="H8" s="208"/>
      <c r="I8" s="214"/>
    </row>
    <row r="9" spans="1:9" ht="15.75">
      <c r="A9" s="82"/>
      <c r="B9" s="25" t="s">
        <v>69</v>
      </c>
      <c r="C9" s="14"/>
      <c r="D9" s="18"/>
      <c r="E9" s="18"/>
      <c r="F9" s="18"/>
      <c r="G9" s="18"/>
      <c r="H9" s="21"/>
      <c r="I9" s="3"/>
    </row>
    <row r="10" spans="1:9" ht="15.75">
      <c r="A10" s="80">
        <v>1</v>
      </c>
      <c r="B10" s="17" t="s">
        <v>151</v>
      </c>
      <c r="C10" s="19" t="s">
        <v>152</v>
      </c>
      <c r="D10" s="19">
        <v>1.23</v>
      </c>
      <c r="E10" s="19">
        <v>0.04</v>
      </c>
      <c r="F10" s="19">
        <v>3.78</v>
      </c>
      <c r="G10" s="19">
        <v>7.31</v>
      </c>
      <c r="H10" s="20">
        <v>68</v>
      </c>
      <c r="I10" s="3">
        <v>0</v>
      </c>
    </row>
    <row r="11" spans="1:9" s="10" customFormat="1" ht="16.5" customHeight="1">
      <c r="A11" s="80">
        <v>213</v>
      </c>
      <c r="B11" s="17" t="s">
        <v>117</v>
      </c>
      <c r="C11" s="19">
        <v>40</v>
      </c>
      <c r="D11" s="3">
        <v>5.08</v>
      </c>
      <c r="E11" s="3">
        <v>5.08</v>
      </c>
      <c r="F11" s="3">
        <v>4.6</v>
      </c>
      <c r="G11" s="3">
        <v>0.28</v>
      </c>
      <c r="H11" s="3">
        <v>63</v>
      </c>
      <c r="I11" s="19">
        <v>0</v>
      </c>
    </row>
    <row r="12" spans="1:9" ht="15.75">
      <c r="A12" s="146">
        <v>53</v>
      </c>
      <c r="B12" s="147" t="s">
        <v>118</v>
      </c>
      <c r="C12" s="151">
        <v>60</v>
      </c>
      <c r="D12" s="12">
        <v>0.54</v>
      </c>
      <c r="E12" s="12">
        <v>0</v>
      </c>
      <c r="F12" s="12">
        <v>2.82</v>
      </c>
      <c r="G12" s="12">
        <v>3.55</v>
      </c>
      <c r="H12" s="151">
        <v>42</v>
      </c>
      <c r="I12" s="12">
        <v>3.31</v>
      </c>
    </row>
    <row r="13" spans="1:9" ht="15.75">
      <c r="A13" s="80">
        <v>1</v>
      </c>
      <c r="B13" s="16" t="s">
        <v>14</v>
      </c>
      <c r="C13" s="19">
        <v>180</v>
      </c>
      <c r="D13" s="19">
        <v>0.06</v>
      </c>
      <c r="E13" s="19">
        <v>0</v>
      </c>
      <c r="F13" s="19">
        <v>0.02</v>
      </c>
      <c r="G13" s="19">
        <v>9.99</v>
      </c>
      <c r="H13" s="20">
        <v>40</v>
      </c>
      <c r="I13" s="19">
        <v>0.03</v>
      </c>
    </row>
    <row r="14" spans="1:9" ht="15.75">
      <c r="A14" s="80"/>
      <c r="B14" s="17"/>
      <c r="C14" s="40">
        <v>400</v>
      </c>
      <c r="D14" s="145">
        <f aca="true" t="shared" si="0" ref="D14:I14">SUM(D10:D13)</f>
        <v>6.91</v>
      </c>
      <c r="E14" s="145">
        <f t="shared" si="0"/>
        <v>5.12</v>
      </c>
      <c r="F14" s="145">
        <f t="shared" si="0"/>
        <v>11.219999999999999</v>
      </c>
      <c r="G14" s="145">
        <f t="shared" si="0"/>
        <v>21.130000000000003</v>
      </c>
      <c r="H14" s="145">
        <f t="shared" si="0"/>
        <v>213</v>
      </c>
      <c r="I14" s="145">
        <f t="shared" si="0"/>
        <v>3.34</v>
      </c>
    </row>
    <row r="15" spans="1:9" ht="15.75">
      <c r="A15" s="81"/>
      <c r="B15" s="38" t="s">
        <v>100</v>
      </c>
      <c r="C15" s="19"/>
      <c r="D15" s="43"/>
      <c r="E15" s="43"/>
      <c r="F15" s="43"/>
      <c r="G15" s="43"/>
      <c r="H15" s="43"/>
      <c r="I15" s="43"/>
    </row>
    <row r="16" spans="1:9" ht="15.75">
      <c r="A16" s="46"/>
      <c r="B16" s="144" t="s">
        <v>123</v>
      </c>
      <c r="C16" s="19">
        <v>80</v>
      </c>
      <c r="D16" s="40">
        <v>0.9</v>
      </c>
      <c r="E16" s="40">
        <v>0</v>
      </c>
      <c r="F16" s="40">
        <v>0</v>
      </c>
      <c r="G16" s="40">
        <v>22.86</v>
      </c>
      <c r="H16" s="40">
        <v>95</v>
      </c>
      <c r="I16" s="145">
        <v>7.2</v>
      </c>
    </row>
    <row r="17" spans="1:9" ht="16.5" customHeight="1">
      <c r="A17" s="143"/>
      <c r="B17" s="24" t="s">
        <v>106</v>
      </c>
      <c r="C17" s="158"/>
      <c r="D17" s="158"/>
      <c r="E17" s="158"/>
      <c r="F17" s="158"/>
      <c r="G17" s="158"/>
      <c r="H17" s="158"/>
      <c r="I17" s="158"/>
    </row>
    <row r="18" spans="1:9" ht="15.75">
      <c r="A18" s="84">
        <v>13</v>
      </c>
      <c r="B18" s="16" t="s">
        <v>149</v>
      </c>
      <c r="C18" s="19">
        <v>60</v>
      </c>
      <c r="D18" s="19">
        <v>7.6</v>
      </c>
      <c r="E18" s="19">
        <v>0</v>
      </c>
      <c r="F18" s="19">
        <v>60.89</v>
      </c>
      <c r="G18" s="19">
        <v>23.75</v>
      </c>
      <c r="H18" s="19">
        <v>6.73</v>
      </c>
      <c r="I18" s="19">
        <v>95</v>
      </c>
    </row>
    <row r="19" spans="1:9" ht="15.75">
      <c r="A19" s="148">
        <v>66</v>
      </c>
      <c r="B19" s="16" t="s">
        <v>153</v>
      </c>
      <c r="C19" s="19">
        <v>200</v>
      </c>
      <c r="D19" s="19">
        <v>1.74</v>
      </c>
      <c r="E19" s="19">
        <v>0</v>
      </c>
      <c r="F19" s="19">
        <v>4.82</v>
      </c>
      <c r="G19" s="19">
        <v>6.69</v>
      </c>
      <c r="H19" s="19">
        <v>77</v>
      </c>
      <c r="I19" s="19">
        <v>20.03</v>
      </c>
    </row>
    <row r="20" spans="1:9" ht="15.75" customHeight="1">
      <c r="A20" s="80">
        <v>314</v>
      </c>
      <c r="B20" s="80" t="s">
        <v>134</v>
      </c>
      <c r="C20" s="153">
        <v>150</v>
      </c>
      <c r="D20" s="153">
        <v>26.69</v>
      </c>
      <c r="E20" s="153">
        <v>0.28</v>
      </c>
      <c r="F20" s="153">
        <v>27.74</v>
      </c>
      <c r="G20" s="153">
        <v>133.38</v>
      </c>
      <c r="H20" s="192">
        <v>1050</v>
      </c>
      <c r="I20" s="153">
        <v>0</v>
      </c>
    </row>
    <row r="21" spans="1:9" ht="15.75">
      <c r="A21" s="80">
        <v>277</v>
      </c>
      <c r="B21" s="16" t="s">
        <v>120</v>
      </c>
      <c r="C21" s="19">
        <v>140</v>
      </c>
      <c r="D21" s="164">
        <v>15.42</v>
      </c>
      <c r="E21" s="164">
        <v>14.74</v>
      </c>
      <c r="F21" s="164">
        <v>12.41</v>
      </c>
      <c r="G21" s="165">
        <v>3.96</v>
      </c>
      <c r="H21" s="30">
        <v>189</v>
      </c>
      <c r="I21" s="164">
        <v>0.6</v>
      </c>
    </row>
    <row r="22" spans="1:9" ht="15.75">
      <c r="A22" s="80">
        <v>277</v>
      </c>
      <c r="B22" s="16" t="s">
        <v>22</v>
      </c>
      <c r="C22" s="20">
        <v>180</v>
      </c>
      <c r="D22" s="19">
        <v>0.4</v>
      </c>
      <c r="E22" s="19">
        <v>0</v>
      </c>
      <c r="F22" s="19">
        <v>0.02</v>
      </c>
      <c r="G22" s="20">
        <v>24.99</v>
      </c>
      <c r="H22" s="19">
        <v>102</v>
      </c>
      <c r="I22" s="19">
        <v>0.36</v>
      </c>
    </row>
    <row r="23" spans="1:9" ht="15.75">
      <c r="A23" s="85">
        <v>376</v>
      </c>
      <c r="B23" s="16" t="s">
        <v>11</v>
      </c>
      <c r="C23" s="20">
        <v>50</v>
      </c>
      <c r="D23" s="19">
        <v>3.3</v>
      </c>
      <c r="E23" s="19">
        <v>0</v>
      </c>
      <c r="F23" s="19">
        <v>0.6</v>
      </c>
      <c r="G23" s="20">
        <v>16.7</v>
      </c>
      <c r="H23" s="19">
        <v>87</v>
      </c>
      <c r="I23" s="19">
        <v>0</v>
      </c>
    </row>
    <row r="24" spans="1:9" ht="15.75">
      <c r="A24" s="85"/>
      <c r="B24" s="15"/>
      <c r="C24" s="176" t="s">
        <v>133</v>
      </c>
      <c r="D24" s="28">
        <f aca="true" t="shared" si="1" ref="D24:I24">SUM(D18:D23)</f>
        <v>55.15</v>
      </c>
      <c r="E24" s="28">
        <f t="shared" si="1"/>
        <v>15.02</v>
      </c>
      <c r="F24" s="28">
        <f t="shared" si="1"/>
        <v>106.47999999999999</v>
      </c>
      <c r="G24" s="28">
        <f t="shared" si="1"/>
        <v>209.47</v>
      </c>
      <c r="H24" s="28">
        <f t="shared" si="1"/>
        <v>1511.73</v>
      </c>
      <c r="I24" s="28">
        <f t="shared" si="1"/>
        <v>115.99</v>
      </c>
    </row>
    <row r="25" spans="1:9" ht="15.75">
      <c r="A25" s="175"/>
      <c r="B25" s="24" t="s">
        <v>107</v>
      </c>
      <c r="C25" s="18"/>
      <c r="D25" s="27"/>
      <c r="E25" s="27"/>
      <c r="F25" s="27"/>
      <c r="G25" s="27"/>
      <c r="H25" s="27"/>
      <c r="I25" s="27"/>
    </row>
    <row r="26" spans="1:9" ht="15.75">
      <c r="A26" s="87"/>
      <c r="B26" s="16"/>
      <c r="C26" s="20"/>
      <c r="D26" s="19"/>
      <c r="E26" s="19"/>
      <c r="F26" s="19"/>
      <c r="G26" s="19"/>
      <c r="H26" s="157"/>
      <c r="I26" s="19"/>
    </row>
    <row r="27" spans="1:9" ht="15.75">
      <c r="A27" s="83">
        <v>255</v>
      </c>
      <c r="B27" s="16" t="s">
        <v>135</v>
      </c>
      <c r="C27" s="20">
        <v>90</v>
      </c>
      <c r="D27" s="19">
        <v>8.02</v>
      </c>
      <c r="E27" s="19">
        <v>7.2</v>
      </c>
      <c r="F27" s="19">
        <v>2.82</v>
      </c>
      <c r="G27" s="19">
        <v>5.99</v>
      </c>
      <c r="H27" s="20">
        <v>91</v>
      </c>
      <c r="I27" s="19">
        <v>0.26</v>
      </c>
    </row>
    <row r="28" spans="1:9" ht="15.75">
      <c r="A28" s="80">
        <v>395</v>
      </c>
      <c r="B28" s="17" t="s">
        <v>127</v>
      </c>
      <c r="C28" s="19">
        <v>180</v>
      </c>
      <c r="D28" s="19">
        <v>2.85</v>
      </c>
      <c r="E28" s="19">
        <v>2.61</v>
      </c>
      <c r="F28" s="19">
        <v>2.41</v>
      </c>
      <c r="G28" s="20">
        <v>14.36</v>
      </c>
      <c r="H28" s="19">
        <v>91</v>
      </c>
      <c r="I28" s="19">
        <v>1.17</v>
      </c>
    </row>
    <row r="29" spans="1:9" ht="15.75">
      <c r="A29" s="148">
        <v>391</v>
      </c>
      <c r="B29" s="17" t="s">
        <v>154</v>
      </c>
      <c r="C29" s="19">
        <v>40</v>
      </c>
      <c r="D29" s="19">
        <v>3.95</v>
      </c>
      <c r="E29" s="19">
        <v>0</v>
      </c>
      <c r="F29" s="19">
        <v>1.5</v>
      </c>
      <c r="G29" s="19">
        <v>24.15</v>
      </c>
      <c r="H29" s="20">
        <v>118</v>
      </c>
      <c r="I29" s="19">
        <v>0</v>
      </c>
    </row>
    <row r="30" spans="1:9" ht="15.75">
      <c r="A30" s="80">
        <v>20</v>
      </c>
      <c r="B30" s="16" t="s">
        <v>155</v>
      </c>
      <c r="C30" s="19">
        <v>60</v>
      </c>
      <c r="D30" s="19">
        <v>0.84</v>
      </c>
      <c r="E30" s="19">
        <v>0</v>
      </c>
      <c r="F30" s="19">
        <v>3.05</v>
      </c>
      <c r="G30" s="19">
        <v>5.19</v>
      </c>
      <c r="H30" s="19">
        <v>52</v>
      </c>
      <c r="I30" s="19">
        <v>20.97</v>
      </c>
    </row>
    <row r="31" spans="1:9" s="59" customFormat="1" ht="17.25" customHeight="1">
      <c r="A31" s="81"/>
      <c r="B31" s="177"/>
      <c r="C31" s="176">
        <v>375</v>
      </c>
      <c r="D31" s="178">
        <f aca="true" t="shared" si="2" ref="D31:I31">SUM(D27:D30)</f>
        <v>15.66</v>
      </c>
      <c r="E31" s="178">
        <f t="shared" si="2"/>
        <v>9.81</v>
      </c>
      <c r="F31" s="178">
        <f t="shared" si="2"/>
        <v>9.780000000000001</v>
      </c>
      <c r="G31" s="178">
        <f t="shared" si="2"/>
        <v>49.69</v>
      </c>
      <c r="H31" s="179">
        <f t="shared" si="2"/>
        <v>352</v>
      </c>
      <c r="I31" s="178">
        <f t="shared" si="2"/>
        <v>22.4</v>
      </c>
    </row>
    <row r="32" spans="1:9" ht="15.75">
      <c r="A32" s="16"/>
      <c r="B32" s="31" t="s">
        <v>76</v>
      </c>
      <c r="C32" s="171">
        <v>1605</v>
      </c>
      <c r="D32" s="180">
        <f>D14+D16+D24+D31</f>
        <v>78.62</v>
      </c>
      <c r="E32" s="134">
        <f>E14+E24+E31</f>
        <v>29.950000000000003</v>
      </c>
      <c r="F32" s="134">
        <f>F14+F16+F24+F31</f>
        <v>127.47999999999999</v>
      </c>
      <c r="G32" s="134">
        <f>G14+G16+G24+G31</f>
        <v>303.15</v>
      </c>
      <c r="H32" s="134">
        <f>H14+H16+H24+H31</f>
        <v>2171.73</v>
      </c>
      <c r="I32" s="134">
        <f>I14+I16+I24+I31</f>
        <v>148.93</v>
      </c>
    </row>
    <row r="33" spans="1:9" ht="15.75">
      <c r="A33" s="177"/>
      <c r="B33" s="31" t="s">
        <v>23</v>
      </c>
      <c r="C33" s="31"/>
      <c r="D33" s="7">
        <v>54</v>
      </c>
      <c r="E33" s="7"/>
      <c r="F33" s="7">
        <v>60</v>
      </c>
      <c r="G33" s="7">
        <v>261</v>
      </c>
      <c r="H33" s="7">
        <v>1800</v>
      </c>
      <c r="I33" s="7">
        <v>50</v>
      </c>
    </row>
    <row r="34" spans="1:9" ht="15.75">
      <c r="A34" s="168"/>
      <c r="B34" s="4" t="s">
        <v>20</v>
      </c>
      <c r="C34" s="168"/>
      <c r="D34" s="5">
        <f>D32-D33</f>
        <v>24.620000000000005</v>
      </c>
      <c r="E34" s="11"/>
      <c r="F34" s="5">
        <f>F32-F33</f>
        <v>67.47999999999999</v>
      </c>
      <c r="G34" s="5">
        <f>G32-G33</f>
        <v>42.14999999999998</v>
      </c>
      <c r="H34" s="5">
        <f>H32-H33</f>
        <v>371.73</v>
      </c>
      <c r="I34" s="5">
        <f>I32-I33</f>
        <v>98.93</v>
      </c>
    </row>
    <row r="35" spans="1:9" ht="15.75">
      <c r="A35" s="168"/>
      <c r="B35" s="106" t="s">
        <v>96</v>
      </c>
      <c r="C35" s="168"/>
      <c r="D35" s="5"/>
      <c r="E35" s="101">
        <v>0.475</v>
      </c>
      <c r="F35" s="5"/>
      <c r="G35" s="5"/>
      <c r="H35" s="5"/>
      <c r="I35" s="5"/>
    </row>
    <row r="36" spans="1:9" ht="15.75">
      <c r="A36" s="168"/>
      <c r="B36" s="4" t="s">
        <v>68</v>
      </c>
      <c r="C36" s="168"/>
      <c r="D36" s="3">
        <v>1</v>
      </c>
      <c r="E36" s="3"/>
      <c r="F36" s="181"/>
      <c r="G36" s="50"/>
      <c r="H36" s="168"/>
      <c r="I36" s="168"/>
    </row>
    <row r="37" spans="1:9" ht="31.5">
      <c r="A37" s="168"/>
      <c r="B37" s="77" t="s">
        <v>95</v>
      </c>
      <c r="C37" s="168"/>
      <c r="D37" s="3">
        <v>14</v>
      </c>
      <c r="E37" s="3"/>
      <c r="F37" s="181">
        <v>29</v>
      </c>
      <c r="G37" s="50">
        <v>60</v>
      </c>
      <c r="H37" s="168"/>
      <c r="I37" s="168"/>
    </row>
    <row r="38" spans="1:2" ht="12.75">
      <c r="A38" s="168"/>
      <c r="B38" s="74" t="s">
        <v>88</v>
      </c>
    </row>
    <row r="39" ht="17.25" customHeight="1"/>
    <row r="40" spans="2:3" ht="15" customHeight="1">
      <c r="B40" s="65"/>
      <c r="C40" s="51"/>
    </row>
    <row r="41" spans="2:3" ht="30.75" customHeight="1">
      <c r="B41" s="65"/>
      <c r="C41" s="51"/>
    </row>
    <row r="42" spans="2:3" ht="21" customHeight="1">
      <c r="B42" s="65"/>
      <c r="C42" s="51"/>
    </row>
    <row r="43" spans="2:3" ht="15.75">
      <c r="B43" s="65"/>
      <c r="C43" s="51"/>
    </row>
    <row r="44" spans="2:3" ht="15.75">
      <c r="B44" s="65"/>
      <c r="C44" s="51"/>
    </row>
    <row r="47" spans="2:3" ht="15.75">
      <c r="B47" s="65"/>
      <c r="C47" s="68"/>
    </row>
    <row r="48" spans="2:3" ht="15.75">
      <c r="B48" s="65"/>
      <c r="C48" s="68"/>
    </row>
    <row r="49" spans="2:3" ht="15.75">
      <c r="B49" s="65"/>
      <c r="C49" s="68"/>
    </row>
  </sheetData>
  <sheetProtection/>
  <mergeCells count="9">
    <mergeCell ref="A6:A8"/>
    <mergeCell ref="B6:B8"/>
    <mergeCell ref="H6:H8"/>
    <mergeCell ref="I6:I8"/>
    <mergeCell ref="D6:G6"/>
    <mergeCell ref="C6:C8"/>
    <mergeCell ref="D7:E7"/>
    <mergeCell ref="F7:F8"/>
    <mergeCell ref="G7:G8"/>
  </mergeCells>
  <printOptions/>
  <pageMargins left="0.75" right="0.75" top="0.18" bottom="0.49" header="0.5" footer="0.5"/>
  <pageSetup fitToHeight="0" fitToWidth="0" horizontalDpi="600" verticalDpi="600" orientation="landscape" paperSize="9" scale="79" r:id="rId1"/>
  <headerFooter alignWithMargins="0">
    <oddFooter>&amp;R2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3"/>
  <sheetViews>
    <sheetView view="pageBreakPreview" zoomScale="90" zoomScaleNormal="10" zoomScaleSheetLayoutView="90" zoomScalePageLayoutView="0" workbookViewId="0" topLeftCell="A1">
      <selection activeCell="B27" sqref="B27"/>
    </sheetView>
  </sheetViews>
  <sheetFormatPr defaultColWidth="9.140625" defaultRowHeight="12.75"/>
  <cols>
    <col min="1" max="1" width="13.57421875" style="0" customWidth="1"/>
    <col min="2" max="2" width="42.140625" style="0" customWidth="1"/>
    <col min="3" max="3" width="14.28125" style="10" customWidth="1"/>
    <col min="4" max="4" width="7.57421875" style="0" customWidth="1"/>
    <col min="5" max="5" width="9.00390625" style="0" customWidth="1"/>
    <col min="6" max="6" width="7.421875" style="0" customWidth="1"/>
    <col min="7" max="7" width="8.421875" style="0" customWidth="1"/>
    <col min="8" max="8" width="29.00390625" style="0" customWidth="1"/>
    <col min="9" max="9" width="16.851562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66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206" t="s">
        <v>3</v>
      </c>
      <c r="B6" s="209" t="s">
        <v>7</v>
      </c>
      <c r="C6" s="209" t="s">
        <v>8</v>
      </c>
      <c r="D6" s="215" t="s">
        <v>9</v>
      </c>
      <c r="E6" s="215"/>
      <c r="F6" s="215"/>
      <c r="G6" s="215"/>
      <c r="H6" s="223" t="s">
        <v>2</v>
      </c>
      <c r="I6" s="218" t="s">
        <v>89</v>
      </c>
    </row>
    <row r="7" spans="1:9" ht="22.5" customHeight="1">
      <c r="A7" s="207"/>
      <c r="B7" s="210"/>
      <c r="C7" s="210"/>
      <c r="D7" s="216" t="s">
        <v>4</v>
      </c>
      <c r="E7" s="217"/>
      <c r="F7" s="218" t="s">
        <v>5</v>
      </c>
      <c r="G7" s="218" t="s">
        <v>6</v>
      </c>
      <c r="H7" s="224"/>
      <c r="I7" s="222"/>
    </row>
    <row r="8" spans="1:9" ht="28.5" customHeight="1">
      <c r="A8" s="210"/>
      <c r="B8" s="222"/>
      <c r="C8" s="210"/>
      <c r="D8" s="100" t="s">
        <v>93</v>
      </c>
      <c r="E8" s="100" t="s">
        <v>94</v>
      </c>
      <c r="F8" s="221"/>
      <c r="G8" s="221"/>
      <c r="H8" s="224"/>
      <c r="I8" s="221"/>
    </row>
    <row r="9" spans="1:26" ht="15.75">
      <c r="A9" s="99"/>
      <c r="B9" s="42" t="s">
        <v>108</v>
      </c>
      <c r="C9" s="13"/>
      <c r="D9" s="18"/>
      <c r="E9" s="18"/>
      <c r="F9" s="18"/>
      <c r="G9" s="18"/>
      <c r="H9" s="75"/>
      <c r="I9" s="3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9" ht="15.75">
      <c r="A10" s="80">
        <v>1</v>
      </c>
      <c r="B10" s="17" t="s">
        <v>151</v>
      </c>
      <c r="C10" s="19" t="s">
        <v>152</v>
      </c>
      <c r="D10" s="19">
        <v>1.23</v>
      </c>
      <c r="E10" s="19">
        <v>0.04</v>
      </c>
      <c r="F10" s="19">
        <v>3.78</v>
      </c>
      <c r="G10" s="19">
        <v>7.31</v>
      </c>
      <c r="H10" s="20">
        <v>68</v>
      </c>
      <c r="I10" s="3">
        <v>0</v>
      </c>
    </row>
    <row r="11" spans="1:80" s="138" customFormat="1" ht="17.25" customHeight="1">
      <c r="A11" s="142">
        <v>94</v>
      </c>
      <c r="B11" s="4" t="s">
        <v>177</v>
      </c>
      <c r="C11" s="49">
        <v>200</v>
      </c>
      <c r="D11" s="49">
        <v>29.62</v>
      </c>
      <c r="E11" s="49">
        <v>19.97</v>
      </c>
      <c r="F11" s="49">
        <v>29.66</v>
      </c>
      <c r="G11" s="127">
        <v>89.64</v>
      </c>
      <c r="H11" s="49">
        <v>744</v>
      </c>
      <c r="I11" s="49">
        <v>4.55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</row>
    <row r="12" spans="1:9" ht="15.75">
      <c r="A12" s="80">
        <v>395</v>
      </c>
      <c r="B12" s="17" t="s">
        <v>127</v>
      </c>
      <c r="C12" s="19">
        <v>180</v>
      </c>
      <c r="D12" s="19">
        <v>2.85</v>
      </c>
      <c r="E12" s="19">
        <v>2.61</v>
      </c>
      <c r="F12" s="19">
        <v>2.41</v>
      </c>
      <c r="G12" s="20">
        <v>14.36</v>
      </c>
      <c r="H12" s="19">
        <v>91</v>
      </c>
      <c r="I12" s="19">
        <v>1.17</v>
      </c>
    </row>
    <row r="13" spans="1:9" ht="15.75">
      <c r="A13" s="88">
        <v>100</v>
      </c>
      <c r="B13" s="81" t="s">
        <v>138</v>
      </c>
      <c r="C13" s="193">
        <v>20</v>
      </c>
      <c r="D13" s="193">
        <v>6.47</v>
      </c>
      <c r="E13" s="193">
        <v>6.47</v>
      </c>
      <c r="F13" s="193">
        <v>1.46</v>
      </c>
      <c r="G13" s="194">
        <v>8.2</v>
      </c>
      <c r="H13" s="193">
        <v>373</v>
      </c>
      <c r="I13" s="193">
        <v>0.01</v>
      </c>
    </row>
    <row r="14" spans="1:9" ht="15.75">
      <c r="A14" s="89"/>
      <c r="B14" s="32"/>
      <c r="C14" s="35">
        <v>410</v>
      </c>
      <c r="D14" s="36">
        <f aca="true" t="shared" si="0" ref="D14:I14">SUM(D10:D12)</f>
        <v>33.7</v>
      </c>
      <c r="E14" s="36">
        <f t="shared" si="0"/>
        <v>22.619999999999997</v>
      </c>
      <c r="F14" s="36">
        <f t="shared" si="0"/>
        <v>35.849999999999994</v>
      </c>
      <c r="G14" s="36">
        <f t="shared" si="0"/>
        <v>111.31</v>
      </c>
      <c r="H14" s="36">
        <f t="shared" si="0"/>
        <v>903</v>
      </c>
      <c r="I14" s="36">
        <f t="shared" si="0"/>
        <v>5.72</v>
      </c>
    </row>
    <row r="15" spans="1:9" s="54" customFormat="1" ht="15.75">
      <c r="A15" s="88"/>
      <c r="B15" s="38" t="s">
        <v>83</v>
      </c>
      <c r="C15" s="22"/>
      <c r="D15" s="36"/>
      <c r="E15" s="36"/>
      <c r="F15" s="36"/>
      <c r="G15" s="36"/>
      <c r="H15" s="36"/>
      <c r="I15" s="36"/>
    </row>
    <row r="16" spans="1:9" ht="15.75">
      <c r="A16" s="81">
        <v>368</v>
      </c>
      <c r="B16" s="33" t="s">
        <v>136</v>
      </c>
      <c r="C16" s="22">
        <v>100</v>
      </c>
      <c r="D16" s="22">
        <v>0.4</v>
      </c>
      <c r="E16" s="22">
        <v>0</v>
      </c>
      <c r="F16" s="22">
        <v>0.4</v>
      </c>
      <c r="G16" s="22">
        <v>9.8</v>
      </c>
      <c r="H16" s="34">
        <v>44</v>
      </c>
      <c r="I16" s="22">
        <v>10</v>
      </c>
    </row>
    <row r="17" spans="1:9" ht="15.75">
      <c r="A17" s="83"/>
      <c r="B17" s="70" t="s">
        <v>70</v>
      </c>
      <c r="C17" s="23"/>
      <c r="D17" s="23"/>
      <c r="E17" s="23"/>
      <c r="F17" s="23"/>
      <c r="G17" s="23"/>
      <c r="H17" s="23"/>
      <c r="I17" s="23"/>
    </row>
    <row r="18" spans="1:9" s="119" customFormat="1" ht="15.75">
      <c r="A18" s="148">
        <v>13</v>
      </c>
      <c r="B18" s="80" t="s">
        <v>149</v>
      </c>
      <c r="C18" s="153">
        <v>60</v>
      </c>
      <c r="D18" s="153">
        <v>0.6</v>
      </c>
      <c r="E18" s="153">
        <v>0.6</v>
      </c>
      <c r="F18" s="153">
        <v>0.1</v>
      </c>
      <c r="G18" s="153">
        <v>2.2</v>
      </c>
      <c r="H18" s="153">
        <v>83.7</v>
      </c>
      <c r="I18" s="153">
        <v>5.5</v>
      </c>
    </row>
    <row r="19" spans="1:9" s="119" customFormat="1" ht="15.75">
      <c r="A19" s="148">
        <v>86</v>
      </c>
      <c r="B19" s="80" t="s">
        <v>150</v>
      </c>
      <c r="C19" s="153">
        <v>200</v>
      </c>
      <c r="D19" s="153">
        <v>2.5</v>
      </c>
      <c r="E19" s="153">
        <v>2.5</v>
      </c>
      <c r="F19" s="153">
        <v>3.87</v>
      </c>
      <c r="G19" s="153">
        <v>10.16</v>
      </c>
      <c r="H19" s="153">
        <v>555</v>
      </c>
      <c r="I19" s="153">
        <v>4.52</v>
      </c>
    </row>
    <row r="20" spans="1:9" ht="15.75">
      <c r="A20" s="148">
        <v>275</v>
      </c>
      <c r="B20" s="16" t="s">
        <v>178</v>
      </c>
      <c r="C20" s="18">
        <v>200</v>
      </c>
      <c r="D20" s="27">
        <v>27.53</v>
      </c>
      <c r="E20" s="27">
        <v>24.56</v>
      </c>
      <c r="F20" s="27">
        <v>7.47</v>
      </c>
      <c r="G20" s="27">
        <v>21.95</v>
      </c>
      <c r="H20" s="27">
        <v>265</v>
      </c>
      <c r="I20" s="27">
        <v>8.97</v>
      </c>
    </row>
    <row r="21" spans="1:9" s="59" customFormat="1" ht="15" customHeight="1">
      <c r="A21" s="85">
        <v>376</v>
      </c>
      <c r="B21" s="16" t="s">
        <v>22</v>
      </c>
      <c r="C21" s="20">
        <v>180</v>
      </c>
      <c r="D21" s="19">
        <v>0.4</v>
      </c>
      <c r="E21" s="19">
        <v>0</v>
      </c>
      <c r="F21" s="19">
        <v>0.02</v>
      </c>
      <c r="G21" s="20">
        <v>24.99</v>
      </c>
      <c r="H21" s="19">
        <v>102</v>
      </c>
      <c r="I21" s="19">
        <v>0.36</v>
      </c>
    </row>
    <row r="22" spans="1:9" ht="15.75">
      <c r="A22" s="85"/>
      <c r="B22" s="16" t="s">
        <v>11</v>
      </c>
      <c r="C22" s="20">
        <v>50</v>
      </c>
      <c r="D22" s="19">
        <v>3.3</v>
      </c>
      <c r="E22" s="19">
        <v>0</v>
      </c>
      <c r="F22" s="19">
        <v>0.6</v>
      </c>
      <c r="G22" s="20">
        <v>16.7</v>
      </c>
      <c r="H22" s="19">
        <v>87</v>
      </c>
      <c r="I22" s="19">
        <v>0</v>
      </c>
    </row>
    <row r="23" spans="1:9" ht="15.75">
      <c r="A23" s="88"/>
      <c r="B23" s="32"/>
      <c r="C23" s="35">
        <f aca="true" t="shared" si="1" ref="C23:I23">SUM(C18:C22)</f>
        <v>690</v>
      </c>
      <c r="D23" s="35">
        <f t="shared" si="1"/>
        <v>34.33</v>
      </c>
      <c r="E23" s="35">
        <f t="shared" si="1"/>
        <v>27.66</v>
      </c>
      <c r="F23" s="35">
        <f t="shared" si="1"/>
        <v>12.059999999999999</v>
      </c>
      <c r="G23" s="35">
        <f t="shared" si="1"/>
        <v>76</v>
      </c>
      <c r="H23" s="35">
        <f t="shared" si="1"/>
        <v>1092.7</v>
      </c>
      <c r="I23" s="35">
        <f t="shared" si="1"/>
        <v>19.35</v>
      </c>
    </row>
    <row r="24" spans="1:9" ht="15.75">
      <c r="A24" s="86"/>
      <c r="B24" s="24" t="s">
        <v>109</v>
      </c>
      <c r="C24" s="18"/>
      <c r="D24" s="27"/>
      <c r="E24" s="27"/>
      <c r="F24" s="27"/>
      <c r="G24" s="27"/>
      <c r="H24" s="27"/>
      <c r="I24" s="27"/>
    </row>
    <row r="25" spans="1:9" ht="15.75">
      <c r="A25" s="148">
        <v>458</v>
      </c>
      <c r="B25" s="17" t="s">
        <v>163</v>
      </c>
      <c r="C25" s="19">
        <v>80</v>
      </c>
      <c r="D25" s="20">
        <v>2.05</v>
      </c>
      <c r="E25" s="160">
        <v>0.27</v>
      </c>
      <c r="F25" s="161">
        <v>6.39</v>
      </c>
      <c r="G25" s="161">
        <v>19.96</v>
      </c>
      <c r="H25" s="161">
        <v>146</v>
      </c>
      <c r="I25" s="128">
        <v>0.04</v>
      </c>
    </row>
    <row r="26" spans="1:9" ht="16.5" customHeight="1">
      <c r="A26" s="148">
        <v>401</v>
      </c>
      <c r="B26" s="16" t="s">
        <v>125</v>
      </c>
      <c r="C26" s="19">
        <v>180</v>
      </c>
      <c r="D26" s="19">
        <v>5.44</v>
      </c>
      <c r="E26" s="19">
        <v>5.22</v>
      </c>
      <c r="F26" s="19">
        <v>4.5</v>
      </c>
      <c r="G26" s="19">
        <v>7.2</v>
      </c>
      <c r="H26" s="19">
        <v>90</v>
      </c>
      <c r="I26" s="19">
        <v>1.26</v>
      </c>
    </row>
    <row r="27" spans="1:9" ht="15.75">
      <c r="A27" s="88"/>
      <c r="B27" s="17" t="s">
        <v>154</v>
      </c>
      <c r="C27" s="19">
        <v>40</v>
      </c>
      <c r="D27" s="19">
        <v>3.95</v>
      </c>
      <c r="E27" s="19">
        <v>0</v>
      </c>
      <c r="F27" s="19">
        <v>1.5</v>
      </c>
      <c r="G27" s="19">
        <v>24.15</v>
      </c>
      <c r="H27" s="20">
        <v>118</v>
      </c>
      <c r="I27" s="19">
        <v>0</v>
      </c>
    </row>
    <row r="28" spans="1:9" ht="15.75">
      <c r="A28" s="81"/>
      <c r="B28" s="33"/>
      <c r="C28" s="22"/>
      <c r="D28" s="22"/>
      <c r="E28" s="22"/>
      <c r="F28" s="22"/>
      <c r="G28" s="22"/>
      <c r="H28" s="34"/>
      <c r="I28" s="22"/>
    </row>
    <row r="29" spans="1:9" ht="15.75">
      <c r="A29" s="32"/>
      <c r="B29" s="32"/>
      <c r="C29" s="109">
        <v>395</v>
      </c>
      <c r="D29" s="36">
        <f aca="true" t="shared" si="2" ref="D29:I29">SUM(D25:D28)</f>
        <v>11.440000000000001</v>
      </c>
      <c r="E29" s="36">
        <f t="shared" si="2"/>
        <v>5.49</v>
      </c>
      <c r="F29" s="36">
        <f t="shared" si="2"/>
        <v>12.39</v>
      </c>
      <c r="G29" s="36">
        <f t="shared" si="2"/>
        <v>51.31</v>
      </c>
      <c r="H29" s="36">
        <f t="shared" si="2"/>
        <v>354</v>
      </c>
      <c r="I29" s="36">
        <f t="shared" si="2"/>
        <v>1.3</v>
      </c>
    </row>
    <row r="30" spans="1:64" s="6" customFormat="1" ht="15.75">
      <c r="A30" s="32"/>
      <c r="B30" s="31" t="s">
        <v>87</v>
      </c>
      <c r="C30" s="112">
        <f aca="true" t="shared" si="3" ref="C30:I30">C29+C23+C16+C14</f>
        <v>1595</v>
      </c>
      <c r="D30" s="36">
        <f t="shared" si="3"/>
        <v>79.87</v>
      </c>
      <c r="E30" s="36">
        <f t="shared" si="3"/>
        <v>55.769999999999996</v>
      </c>
      <c r="F30" s="36">
        <f t="shared" si="3"/>
        <v>60.69999999999999</v>
      </c>
      <c r="G30" s="36">
        <f t="shared" si="3"/>
        <v>248.42000000000002</v>
      </c>
      <c r="H30" s="36">
        <f t="shared" si="3"/>
        <v>2393.7</v>
      </c>
      <c r="I30" s="36">
        <f t="shared" si="3"/>
        <v>36.370000000000005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9" ht="15.75">
      <c r="A31" s="6"/>
      <c r="B31" s="31" t="s">
        <v>23</v>
      </c>
      <c r="C31" s="31"/>
      <c r="D31" s="7">
        <v>54</v>
      </c>
      <c r="E31" s="7"/>
      <c r="F31" s="7">
        <v>60</v>
      </c>
      <c r="G31" s="7">
        <v>261</v>
      </c>
      <c r="H31" s="7">
        <v>1800</v>
      </c>
      <c r="I31" s="7">
        <v>50</v>
      </c>
    </row>
    <row r="32" spans="1:9" ht="15.75">
      <c r="A32" s="6"/>
      <c r="B32" s="4" t="s">
        <v>20</v>
      </c>
      <c r="C32" s="6"/>
      <c r="D32" s="5">
        <f>D30-D31</f>
        <v>25.870000000000005</v>
      </c>
      <c r="F32" s="5">
        <f>F30-F31</f>
        <v>0.6999999999999886</v>
      </c>
      <c r="G32" s="5">
        <f>G30-G31</f>
        <v>-12.579999999999984</v>
      </c>
      <c r="H32" s="5">
        <f>H30-H31</f>
        <v>593.6999999999998</v>
      </c>
      <c r="I32" s="5">
        <f>I30-I31</f>
        <v>-13.629999999999995</v>
      </c>
    </row>
    <row r="33" spans="1:9" ht="15.75">
      <c r="A33" s="6"/>
      <c r="B33" s="106" t="s">
        <v>96</v>
      </c>
      <c r="C33" s="6"/>
      <c r="D33" s="5"/>
      <c r="E33" s="101">
        <v>0.571</v>
      </c>
      <c r="F33" s="5"/>
      <c r="G33" s="5"/>
      <c r="H33" s="5"/>
      <c r="I33" s="5"/>
    </row>
    <row r="34" spans="1:9" ht="15.75">
      <c r="A34" s="26"/>
      <c r="B34" s="4" t="s">
        <v>68</v>
      </c>
      <c r="C34" s="19"/>
      <c r="D34" s="19">
        <v>1</v>
      </c>
      <c r="E34" s="19"/>
      <c r="F34" s="69"/>
      <c r="G34" s="30"/>
      <c r="H34" s="19"/>
      <c r="I34" s="19"/>
    </row>
    <row r="35" spans="1:9" ht="31.5">
      <c r="A35" s="26"/>
      <c r="B35" s="77" t="s">
        <v>90</v>
      </c>
      <c r="C35" s="19"/>
      <c r="D35" s="30">
        <v>14</v>
      </c>
      <c r="E35" s="30"/>
      <c r="F35" s="30">
        <v>29</v>
      </c>
      <c r="G35" s="30">
        <v>57</v>
      </c>
      <c r="H35" s="19"/>
      <c r="I35" s="19"/>
    </row>
    <row r="36" spans="2:9" ht="12.75">
      <c r="B36" s="74" t="s">
        <v>88</v>
      </c>
      <c r="D36" s="52"/>
      <c r="E36" s="52"/>
      <c r="F36" s="52"/>
      <c r="G36" s="52"/>
      <c r="H36" s="52"/>
      <c r="I36" s="52"/>
    </row>
    <row r="37" spans="2:9" ht="15.75">
      <c r="B37" s="65"/>
      <c r="C37" s="66"/>
      <c r="D37" s="52"/>
      <c r="E37" s="52"/>
      <c r="F37" s="52"/>
      <c r="G37" s="52"/>
      <c r="H37" s="52"/>
      <c r="I37" s="52"/>
    </row>
    <row r="38" spans="2:7" ht="15.75">
      <c r="B38" s="65"/>
      <c r="C38" s="76"/>
      <c r="D38" s="52"/>
      <c r="E38" s="52"/>
      <c r="F38" s="52"/>
      <c r="G38" s="52"/>
    </row>
    <row r="39" spans="2:9" ht="15.75">
      <c r="B39" s="65"/>
      <c r="C39" s="76"/>
      <c r="D39" s="52"/>
      <c r="E39" s="52"/>
      <c r="F39" s="52"/>
      <c r="G39" s="52"/>
      <c r="H39" s="51"/>
      <c r="I39" s="51"/>
    </row>
    <row r="40" spans="2:9" ht="15.75">
      <c r="B40" s="65"/>
      <c r="C40" s="76"/>
      <c r="D40" s="52"/>
      <c r="E40" s="52"/>
      <c r="F40" s="52"/>
      <c r="G40" s="52"/>
      <c r="I40" s="51"/>
    </row>
    <row r="41" spans="2:9" ht="15.75">
      <c r="B41" s="65"/>
      <c r="C41" s="76"/>
      <c r="D41" s="52"/>
      <c r="E41" s="52"/>
      <c r="F41" s="52"/>
      <c r="G41" s="52"/>
      <c r="H41" s="52"/>
      <c r="I41" s="52"/>
    </row>
    <row r="42" spans="2:7" ht="15.75">
      <c r="B42" s="65"/>
      <c r="C42" s="76"/>
      <c r="D42" s="52"/>
      <c r="E42" s="52"/>
      <c r="G42" s="52"/>
    </row>
    <row r="43" spans="2:5" ht="15.75">
      <c r="B43" s="65"/>
      <c r="C43" s="66"/>
      <c r="D43" s="52"/>
      <c r="E43" s="52"/>
    </row>
    <row r="44" spans="2:5" ht="15.75">
      <c r="B44" s="65"/>
      <c r="D44" s="51"/>
      <c r="E44" s="51"/>
    </row>
    <row r="45" spans="2:5" ht="15.75">
      <c r="B45" s="65"/>
      <c r="D45" s="51"/>
      <c r="E45" s="51"/>
    </row>
    <row r="46" spans="2:5" ht="15.75">
      <c r="B46" s="65"/>
      <c r="D46" s="51"/>
      <c r="E46" s="51"/>
    </row>
    <row r="48" spans="1:9" ht="15.75">
      <c r="A48" s="107"/>
      <c r="B48" s="108"/>
      <c r="C48" s="90"/>
      <c r="D48" s="90"/>
      <c r="E48" s="90"/>
      <c r="F48" s="90"/>
      <c r="G48" s="90"/>
      <c r="H48" s="91"/>
      <c r="I48" s="90"/>
    </row>
    <row r="53" spans="1:9" s="41" customFormat="1" ht="12.75">
      <c r="A53"/>
      <c r="B53"/>
      <c r="C53" s="10"/>
      <c r="D53"/>
      <c r="E53"/>
      <c r="F53"/>
      <c r="G53"/>
      <c r="H53"/>
      <c r="I53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9" top="0.32" bottom="0.52" header="0.34" footer="0.95"/>
  <pageSetup fitToHeight="0" fitToWidth="1" horizontalDpi="600" verticalDpi="600" orientation="landscape" paperSize="9" scale="90" r:id="rId1"/>
  <headerFooter alignWithMargins="0"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7" zoomScaleNormal="87" zoomScalePageLayoutView="0" workbookViewId="0" topLeftCell="A1">
      <selection activeCell="H14" sqref="H14"/>
    </sheetView>
  </sheetViews>
  <sheetFormatPr defaultColWidth="9.140625" defaultRowHeight="12.75"/>
  <cols>
    <col min="1" max="1" width="25.421875" style="0" customWidth="1"/>
    <col min="2" max="2" width="10.28125" style="0" customWidth="1"/>
    <col min="3" max="3" width="7.28125" style="0" customWidth="1"/>
    <col min="4" max="4" width="8.57421875" style="0" customWidth="1"/>
    <col min="5" max="5" width="9.00390625" style="0" customWidth="1"/>
    <col min="6" max="6" width="10.28125" style="0" customWidth="1"/>
    <col min="7" max="7" width="9.28125" style="0" customWidth="1"/>
    <col min="8" max="8" width="9.421875" style="0" customWidth="1"/>
    <col min="9" max="9" width="9.8515625" style="0" customWidth="1"/>
    <col min="10" max="10" width="8.8515625" style="0" customWidth="1"/>
    <col min="11" max="11" width="9.8515625" style="0" customWidth="1"/>
    <col min="12" max="12" width="9.00390625" style="0" customWidth="1"/>
    <col min="13" max="13" width="12.421875" style="0" customWidth="1"/>
    <col min="14" max="14" width="10.57421875" style="0" customWidth="1"/>
    <col min="15" max="15" width="14.00390625" style="0" customWidth="1"/>
  </cols>
  <sheetData>
    <row r="1" spans="1:15" ht="15.75">
      <c r="A1" s="226" t="s">
        <v>32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 ht="15.75">
      <c r="A2" s="227" t="s">
        <v>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15.7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5" ht="15.75">
      <c r="A4" s="229" t="s">
        <v>34</v>
      </c>
      <c r="B4" s="209" t="s">
        <v>35</v>
      </c>
      <c r="C4" s="232" t="s">
        <v>36</v>
      </c>
      <c r="D4" s="233"/>
      <c r="E4" s="233"/>
      <c r="F4" s="233"/>
      <c r="G4" s="233"/>
      <c r="H4" s="233"/>
      <c r="I4" s="233"/>
      <c r="J4" s="233"/>
      <c r="K4" s="233"/>
      <c r="L4" s="234"/>
      <c r="M4" s="209" t="s">
        <v>37</v>
      </c>
      <c r="N4" s="209" t="s">
        <v>38</v>
      </c>
      <c r="O4" s="209" t="s">
        <v>20</v>
      </c>
    </row>
    <row r="5" spans="1:15" ht="28.5" customHeight="1">
      <c r="A5" s="230"/>
      <c r="B5" s="231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231"/>
      <c r="N5" s="231"/>
      <c r="O5" s="231"/>
    </row>
    <row r="6" spans="1:15" ht="30">
      <c r="A6" s="67" t="s">
        <v>67</v>
      </c>
      <c r="B6" s="3">
        <v>450</v>
      </c>
      <c r="C6" s="57">
        <v>206</v>
      </c>
      <c r="D6" s="57">
        <v>385</v>
      </c>
      <c r="E6" s="57">
        <v>371</v>
      </c>
      <c r="F6" s="57">
        <v>660</v>
      </c>
      <c r="G6" s="57">
        <v>581</v>
      </c>
      <c r="H6" s="57">
        <v>92</v>
      </c>
      <c r="I6" s="57">
        <v>380</v>
      </c>
      <c r="J6" s="57">
        <v>406</v>
      </c>
      <c r="K6" s="57">
        <v>416</v>
      </c>
      <c r="L6" s="57">
        <v>592</v>
      </c>
      <c r="M6" s="57">
        <f>SUM(C6:L6)</f>
        <v>4089</v>
      </c>
      <c r="N6" s="58">
        <f>M6/10</f>
        <v>408.9</v>
      </c>
      <c r="O6" s="50">
        <f>N6/B6*100-100</f>
        <v>-9.13333333333334</v>
      </c>
    </row>
    <row r="7" spans="1:15" ht="15.75">
      <c r="A7" s="4" t="s">
        <v>39</v>
      </c>
      <c r="B7" s="3">
        <v>40</v>
      </c>
      <c r="C7" s="3"/>
      <c r="D7" s="3">
        <v>95</v>
      </c>
      <c r="E7" s="3">
        <v>110</v>
      </c>
      <c r="F7" s="3"/>
      <c r="G7" s="3"/>
      <c r="H7" s="3"/>
      <c r="I7" s="3">
        <v>95</v>
      </c>
      <c r="J7" s="3">
        <v>100</v>
      </c>
      <c r="K7" s="3"/>
      <c r="L7" s="3"/>
      <c r="M7" s="3">
        <f aca="true" t="shared" si="0" ref="M7:M35">SUM(C7:L7)</f>
        <v>400</v>
      </c>
      <c r="N7" s="50">
        <f aca="true" t="shared" si="1" ref="N7:N35">M7/10</f>
        <v>40</v>
      </c>
      <c r="O7" s="78">
        <f aca="true" t="shared" si="2" ref="O7:O35">N7/B7*100-100</f>
        <v>0</v>
      </c>
    </row>
    <row r="8" spans="1:15" ht="15.75">
      <c r="A8" s="4" t="s">
        <v>40</v>
      </c>
      <c r="B8" s="3">
        <v>11</v>
      </c>
      <c r="C8" s="3"/>
      <c r="D8" s="60">
        <v>12</v>
      </c>
      <c r="E8" s="60">
        <v>17</v>
      </c>
      <c r="F8" s="60">
        <v>13</v>
      </c>
      <c r="G8" s="60"/>
      <c r="H8" s="60"/>
      <c r="I8" s="60">
        <v>12</v>
      </c>
      <c r="J8" s="60">
        <v>21</v>
      </c>
      <c r="K8" s="60"/>
      <c r="L8" s="60"/>
      <c r="M8" s="60">
        <f t="shared" si="0"/>
        <v>75</v>
      </c>
      <c r="N8" s="50">
        <f t="shared" si="1"/>
        <v>7.5</v>
      </c>
      <c r="O8" s="78">
        <f t="shared" si="2"/>
        <v>-31.818181818181827</v>
      </c>
    </row>
    <row r="9" spans="1:15" ht="15.75">
      <c r="A9" s="46" t="s">
        <v>21</v>
      </c>
      <c r="B9" s="60">
        <v>6</v>
      </c>
      <c r="C9" s="60">
        <v>15</v>
      </c>
      <c r="D9" s="60"/>
      <c r="E9" s="61"/>
      <c r="F9" s="60">
        <v>15</v>
      </c>
      <c r="G9" s="60"/>
      <c r="H9" s="60"/>
      <c r="I9" s="60">
        <v>15</v>
      </c>
      <c r="J9" s="60"/>
      <c r="K9" s="60">
        <v>15</v>
      </c>
      <c r="L9" s="60"/>
      <c r="M9" s="3">
        <f t="shared" si="0"/>
        <v>60</v>
      </c>
      <c r="N9" s="50">
        <f t="shared" si="1"/>
        <v>6</v>
      </c>
      <c r="O9" s="78">
        <f t="shared" si="2"/>
        <v>0</v>
      </c>
    </row>
    <row r="10" spans="1:15" ht="15.75">
      <c r="A10" s="46" t="s">
        <v>41</v>
      </c>
      <c r="B10" s="60">
        <v>55</v>
      </c>
      <c r="C10" s="60">
        <v>107</v>
      </c>
      <c r="D10" s="60">
        <v>81</v>
      </c>
      <c r="E10" s="60">
        <v>65</v>
      </c>
      <c r="F10" s="60">
        <v>81</v>
      </c>
      <c r="G10" s="60"/>
      <c r="H10" s="60">
        <v>81</v>
      </c>
      <c r="I10" s="60">
        <v>65</v>
      </c>
      <c r="J10" s="60">
        <v>70</v>
      </c>
      <c r="K10" s="60"/>
      <c r="L10" s="60"/>
      <c r="M10" s="3">
        <f t="shared" si="0"/>
        <v>550</v>
      </c>
      <c r="N10" s="50">
        <f t="shared" si="1"/>
        <v>55</v>
      </c>
      <c r="O10" s="78">
        <f t="shared" si="2"/>
        <v>0</v>
      </c>
    </row>
    <row r="11" spans="1:15" ht="15.75">
      <c r="A11" s="46" t="s">
        <v>42</v>
      </c>
      <c r="B11" s="60">
        <v>24</v>
      </c>
      <c r="C11" s="60"/>
      <c r="D11" s="60"/>
      <c r="E11" s="60"/>
      <c r="F11" s="60"/>
      <c r="G11" s="60">
        <v>120</v>
      </c>
      <c r="H11" s="60"/>
      <c r="I11" s="60"/>
      <c r="J11" s="60"/>
      <c r="K11" s="60"/>
      <c r="L11" s="60">
        <v>120</v>
      </c>
      <c r="M11" s="3">
        <f t="shared" si="0"/>
        <v>240</v>
      </c>
      <c r="N11" s="50">
        <f t="shared" si="1"/>
        <v>24</v>
      </c>
      <c r="O11" s="78">
        <f t="shared" si="2"/>
        <v>0</v>
      </c>
    </row>
    <row r="12" spans="1:15" ht="15.75">
      <c r="A12" s="46" t="s">
        <v>43</v>
      </c>
      <c r="B12" s="60">
        <v>37</v>
      </c>
      <c r="C12" s="60">
        <v>110</v>
      </c>
      <c r="D12" s="60"/>
      <c r="E12" s="60"/>
      <c r="F12" s="60"/>
      <c r="G12" s="60">
        <v>110</v>
      </c>
      <c r="H12" s="60">
        <v>40</v>
      </c>
      <c r="I12" s="60"/>
      <c r="J12" s="60"/>
      <c r="K12" s="60">
        <v>110</v>
      </c>
      <c r="L12" s="60"/>
      <c r="M12" s="3">
        <f t="shared" si="0"/>
        <v>370</v>
      </c>
      <c r="N12" s="50">
        <f t="shared" si="1"/>
        <v>37</v>
      </c>
      <c r="O12" s="78">
        <f t="shared" si="2"/>
        <v>0</v>
      </c>
    </row>
    <row r="13" spans="1:15" ht="15.75">
      <c r="A13" s="4" t="s">
        <v>44</v>
      </c>
      <c r="B13" s="3">
        <v>6.9</v>
      </c>
      <c r="C13" s="3"/>
      <c r="D13" s="3"/>
      <c r="E13" s="3"/>
      <c r="F13" s="3"/>
      <c r="G13" s="3"/>
      <c r="H13" s="3"/>
      <c r="I13" s="3"/>
      <c r="J13" s="3"/>
      <c r="K13" s="3">
        <v>66</v>
      </c>
      <c r="L13" s="3"/>
      <c r="M13" s="3">
        <f t="shared" si="0"/>
        <v>66</v>
      </c>
      <c r="N13" s="50">
        <f t="shared" si="1"/>
        <v>6.6</v>
      </c>
      <c r="O13" s="78">
        <f t="shared" si="2"/>
        <v>-4.34782608695653</v>
      </c>
    </row>
    <row r="14" spans="1:15" ht="17.25" customHeight="1">
      <c r="A14" s="47" t="s">
        <v>45</v>
      </c>
      <c r="B14" s="49">
        <v>24</v>
      </c>
      <c r="C14" s="49">
        <v>7</v>
      </c>
      <c r="D14" s="49">
        <v>15</v>
      </c>
      <c r="E14" s="49">
        <v>48</v>
      </c>
      <c r="F14" s="49">
        <v>16</v>
      </c>
      <c r="G14" s="49">
        <v>49</v>
      </c>
      <c r="H14" s="49">
        <v>47</v>
      </c>
      <c r="I14" s="49">
        <v>8</v>
      </c>
      <c r="J14" s="49">
        <v>17</v>
      </c>
      <c r="K14" s="49">
        <v>7</v>
      </c>
      <c r="L14" s="49">
        <v>4</v>
      </c>
      <c r="M14" s="3">
        <f t="shared" si="0"/>
        <v>218</v>
      </c>
      <c r="N14" s="50">
        <f t="shared" si="1"/>
        <v>21.8</v>
      </c>
      <c r="O14" s="78">
        <f t="shared" si="2"/>
        <v>-9.166666666666671</v>
      </c>
    </row>
    <row r="15" spans="1:15" ht="15.75">
      <c r="A15" s="4" t="s">
        <v>46</v>
      </c>
      <c r="B15" s="3">
        <v>140</v>
      </c>
      <c r="C15" s="38">
        <v>254</v>
      </c>
      <c r="D15" s="38">
        <v>100</v>
      </c>
      <c r="E15" s="3">
        <v>242</v>
      </c>
      <c r="F15" s="3">
        <v>67</v>
      </c>
      <c r="G15" s="38">
        <v>67</v>
      </c>
      <c r="H15" s="38">
        <v>110</v>
      </c>
      <c r="I15" s="38">
        <v>202</v>
      </c>
      <c r="J15" s="3">
        <v>40</v>
      </c>
      <c r="K15" s="38">
        <v>330</v>
      </c>
      <c r="L15" s="3">
        <v>151</v>
      </c>
      <c r="M15" s="3">
        <f t="shared" si="0"/>
        <v>1563</v>
      </c>
      <c r="N15" s="50">
        <f t="shared" si="1"/>
        <v>156.3</v>
      </c>
      <c r="O15" s="78">
        <f t="shared" si="2"/>
        <v>11.642857142857153</v>
      </c>
    </row>
    <row r="16" spans="1:15" ht="15.75">
      <c r="A16" s="4" t="s">
        <v>47</v>
      </c>
      <c r="B16" s="3">
        <v>260</v>
      </c>
      <c r="C16" s="3">
        <v>241</v>
      </c>
      <c r="D16" s="3">
        <v>89</v>
      </c>
      <c r="E16" s="3">
        <v>235</v>
      </c>
      <c r="F16" s="3">
        <v>256</v>
      </c>
      <c r="G16" s="3">
        <v>461</v>
      </c>
      <c r="H16" s="3">
        <v>317</v>
      </c>
      <c r="I16" s="3">
        <v>203</v>
      </c>
      <c r="J16" s="3">
        <v>222</v>
      </c>
      <c r="K16" s="3">
        <v>423</v>
      </c>
      <c r="L16" s="3">
        <v>132</v>
      </c>
      <c r="M16" s="3">
        <f t="shared" si="0"/>
        <v>2579</v>
      </c>
      <c r="N16" s="50">
        <f t="shared" si="1"/>
        <v>257.9</v>
      </c>
      <c r="O16" s="78">
        <f t="shared" si="2"/>
        <v>-0.8076923076923208</v>
      </c>
    </row>
    <row r="17" spans="1:15" ht="15.75">
      <c r="A17" s="4" t="s">
        <v>48</v>
      </c>
      <c r="B17" s="3">
        <v>100</v>
      </c>
      <c r="C17" s="3">
        <v>100</v>
      </c>
      <c r="D17" s="3">
        <v>100</v>
      </c>
      <c r="E17" s="3">
        <v>100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3">
        <v>100</v>
      </c>
      <c r="M17" s="3">
        <f>SUM(C17:L17)</f>
        <v>1000</v>
      </c>
      <c r="N17" s="50">
        <f t="shared" si="1"/>
        <v>100</v>
      </c>
      <c r="O17" s="78">
        <f t="shared" si="2"/>
        <v>0</v>
      </c>
    </row>
    <row r="18" spans="1:15" ht="15.75">
      <c r="A18" s="4" t="s">
        <v>49</v>
      </c>
      <c r="B18" s="3">
        <v>11</v>
      </c>
      <c r="C18" s="3">
        <v>18</v>
      </c>
      <c r="D18" s="3"/>
      <c r="E18" s="3">
        <v>20</v>
      </c>
      <c r="F18" s="3"/>
      <c r="G18" s="3">
        <v>18</v>
      </c>
      <c r="H18" s="3">
        <v>18</v>
      </c>
      <c r="I18" s="3"/>
      <c r="J18" s="3">
        <v>18</v>
      </c>
      <c r="K18" s="3">
        <v>18</v>
      </c>
      <c r="L18" s="3"/>
      <c r="M18" s="3">
        <f t="shared" si="0"/>
        <v>110</v>
      </c>
      <c r="N18" s="50">
        <f t="shared" si="1"/>
        <v>11</v>
      </c>
      <c r="O18" s="78">
        <f t="shared" si="2"/>
        <v>0</v>
      </c>
    </row>
    <row r="19" spans="1:15" ht="15.75">
      <c r="A19" s="4" t="s">
        <v>50</v>
      </c>
      <c r="B19" s="3">
        <v>100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f t="shared" si="0"/>
        <v>1000</v>
      </c>
      <c r="N19" s="50">
        <f t="shared" si="1"/>
        <v>100</v>
      </c>
      <c r="O19" s="78">
        <f t="shared" si="2"/>
        <v>0</v>
      </c>
    </row>
    <row r="20" spans="1:15" ht="45.75" customHeight="1">
      <c r="A20" s="47" t="s">
        <v>51</v>
      </c>
      <c r="B20" s="49">
        <v>50</v>
      </c>
      <c r="C20" s="49"/>
      <c r="D20" s="49"/>
      <c r="E20" s="62"/>
      <c r="F20" s="62"/>
      <c r="G20" s="62"/>
      <c r="H20" s="62"/>
      <c r="I20" s="49"/>
      <c r="J20" s="49"/>
      <c r="K20" s="49"/>
      <c r="L20" s="49"/>
      <c r="M20" s="44">
        <f t="shared" si="0"/>
        <v>0</v>
      </c>
      <c r="N20" s="53">
        <f t="shared" si="1"/>
        <v>0</v>
      </c>
      <c r="O20" s="73">
        <f t="shared" si="2"/>
        <v>-100</v>
      </c>
    </row>
    <row r="21" spans="1:15" ht="15.75">
      <c r="A21" s="4" t="s">
        <v>52</v>
      </c>
      <c r="B21" s="3">
        <v>50</v>
      </c>
      <c r="C21" s="3">
        <v>50</v>
      </c>
      <c r="D21" s="3">
        <v>50</v>
      </c>
      <c r="E21" s="3">
        <v>50</v>
      </c>
      <c r="F21" s="3">
        <v>50</v>
      </c>
      <c r="G21" s="3">
        <v>50</v>
      </c>
      <c r="H21" s="3">
        <v>50</v>
      </c>
      <c r="I21" s="3">
        <v>50</v>
      </c>
      <c r="J21" s="3">
        <v>50</v>
      </c>
      <c r="K21" s="3">
        <v>50</v>
      </c>
      <c r="L21" s="3">
        <v>50</v>
      </c>
      <c r="M21" s="3">
        <f t="shared" si="0"/>
        <v>500</v>
      </c>
      <c r="N21" s="50">
        <f t="shared" si="1"/>
        <v>50</v>
      </c>
      <c r="O21" s="78">
        <f t="shared" si="2"/>
        <v>0</v>
      </c>
    </row>
    <row r="22" spans="1:15" ht="15.75">
      <c r="A22" s="4" t="s">
        <v>10</v>
      </c>
      <c r="B22" s="60">
        <v>80</v>
      </c>
      <c r="C22" s="3">
        <v>80</v>
      </c>
      <c r="D22" s="60">
        <v>84</v>
      </c>
      <c r="E22" s="3">
        <v>80</v>
      </c>
      <c r="F22" s="3">
        <v>80</v>
      </c>
      <c r="G22" s="3">
        <v>78</v>
      </c>
      <c r="H22" s="3">
        <v>78</v>
      </c>
      <c r="I22" s="3">
        <v>80</v>
      </c>
      <c r="J22" s="3">
        <v>74</v>
      </c>
      <c r="K22" s="3">
        <v>80</v>
      </c>
      <c r="L22" s="3">
        <v>68</v>
      </c>
      <c r="M22" s="3">
        <f t="shared" si="0"/>
        <v>782</v>
      </c>
      <c r="N22" s="50">
        <f t="shared" si="1"/>
        <v>78.2</v>
      </c>
      <c r="O22" s="78">
        <f t="shared" si="2"/>
        <v>-2.25</v>
      </c>
    </row>
    <row r="23" spans="1:15" ht="15.75">
      <c r="A23" s="4" t="s">
        <v>53</v>
      </c>
      <c r="B23" s="3">
        <v>43</v>
      </c>
      <c r="C23" s="3">
        <v>38</v>
      </c>
      <c r="D23" s="3">
        <v>50</v>
      </c>
      <c r="E23" s="3">
        <v>15</v>
      </c>
      <c r="F23" s="3">
        <v>46</v>
      </c>
      <c r="G23" s="3">
        <v>64</v>
      </c>
      <c r="H23" s="3">
        <v>93</v>
      </c>
      <c r="I23" s="3">
        <v>20</v>
      </c>
      <c r="J23" s="3">
        <v>15</v>
      </c>
      <c r="K23" s="3">
        <v>25</v>
      </c>
      <c r="L23" s="3">
        <v>64</v>
      </c>
      <c r="M23" s="3">
        <f t="shared" si="0"/>
        <v>430</v>
      </c>
      <c r="N23" s="50">
        <f t="shared" si="1"/>
        <v>43</v>
      </c>
      <c r="O23" s="78">
        <f t="shared" si="2"/>
        <v>0</v>
      </c>
    </row>
    <row r="24" spans="1:15" ht="15.75">
      <c r="A24" s="4" t="s">
        <v>54</v>
      </c>
      <c r="B24" s="3">
        <v>12</v>
      </c>
      <c r="C24" s="3">
        <v>60</v>
      </c>
      <c r="D24" s="3">
        <v>7</v>
      </c>
      <c r="E24" s="3"/>
      <c r="F24" s="3"/>
      <c r="G24" s="3"/>
      <c r="H24" s="3"/>
      <c r="I24" s="3"/>
      <c r="J24" s="3">
        <v>53</v>
      </c>
      <c r="K24" s="3"/>
      <c r="L24" s="3"/>
      <c r="M24" s="3">
        <f t="shared" si="0"/>
        <v>120</v>
      </c>
      <c r="N24" s="50">
        <f t="shared" si="1"/>
        <v>12</v>
      </c>
      <c r="O24" s="78">
        <f t="shared" si="2"/>
        <v>0</v>
      </c>
    </row>
    <row r="25" spans="1:15" ht="15.75">
      <c r="A25" s="4" t="s">
        <v>55</v>
      </c>
      <c r="B25" s="3">
        <v>29</v>
      </c>
      <c r="C25" s="3">
        <v>3</v>
      </c>
      <c r="D25" s="3">
        <v>28</v>
      </c>
      <c r="E25" s="3">
        <v>11</v>
      </c>
      <c r="F25" s="3">
        <v>68</v>
      </c>
      <c r="G25" s="3">
        <v>15</v>
      </c>
      <c r="H25" s="3">
        <v>3</v>
      </c>
      <c r="I25" s="3">
        <v>28</v>
      </c>
      <c r="J25" s="3">
        <v>28</v>
      </c>
      <c r="K25" s="3">
        <v>3</v>
      </c>
      <c r="L25" s="3">
        <v>38</v>
      </c>
      <c r="M25" s="3">
        <f t="shared" si="0"/>
        <v>225</v>
      </c>
      <c r="N25" s="50">
        <f t="shared" si="1"/>
        <v>22.5</v>
      </c>
      <c r="O25" s="78">
        <f t="shared" si="2"/>
        <v>-22.41379310344827</v>
      </c>
    </row>
    <row r="26" spans="1:15" ht="15.75">
      <c r="A26" s="4" t="s">
        <v>56</v>
      </c>
      <c r="B26" s="3">
        <v>3</v>
      </c>
      <c r="C26" s="3"/>
      <c r="D26" s="3">
        <v>7.5</v>
      </c>
      <c r="E26" s="3"/>
      <c r="F26" s="3">
        <v>7.5</v>
      </c>
      <c r="G26" s="3"/>
      <c r="H26" s="3"/>
      <c r="I26" s="3">
        <v>7.5</v>
      </c>
      <c r="J26" s="3"/>
      <c r="K26" s="3"/>
      <c r="L26" s="3">
        <v>7.5</v>
      </c>
      <c r="M26" s="3">
        <f t="shared" si="0"/>
        <v>30</v>
      </c>
      <c r="N26" s="50">
        <f t="shared" si="1"/>
        <v>3</v>
      </c>
      <c r="O26" s="78">
        <f t="shared" si="2"/>
        <v>0</v>
      </c>
    </row>
    <row r="27" spans="1:15" s="11" customFormat="1" ht="15.75">
      <c r="A27" s="4" t="s">
        <v>57</v>
      </c>
      <c r="B27" s="60">
        <v>21</v>
      </c>
      <c r="C27" s="3">
        <v>29</v>
      </c>
      <c r="D27" s="61">
        <v>23</v>
      </c>
      <c r="E27" s="3">
        <v>20</v>
      </c>
      <c r="F27" s="3">
        <v>19</v>
      </c>
      <c r="G27" s="3">
        <v>19</v>
      </c>
      <c r="H27" s="3">
        <v>19.7</v>
      </c>
      <c r="I27" s="3">
        <v>21</v>
      </c>
      <c r="J27" s="3">
        <v>17</v>
      </c>
      <c r="K27" s="3">
        <v>20</v>
      </c>
      <c r="L27" s="3">
        <v>18</v>
      </c>
      <c r="M27" s="3">
        <f t="shared" si="0"/>
        <v>205.7</v>
      </c>
      <c r="N27" s="50">
        <f t="shared" si="1"/>
        <v>20.57</v>
      </c>
      <c r="O27" s="78">
        <f t="shared" si="2"/>
        <v>-2.047619047619037</v>
      </c>
    </row>
    <row r="28" spans="1:15" ht="15.75">
      <c r="A28" s="4" t="s">
        <v>58</v>
      </c>
      <c r="B28" s="3">
        <v>11</v>
      </c>
      <c r="C28" s="63">
        <v>8</v>
      </c>
      <c r="D28" s="3">
        <v>3</v>
      </c>
      <c r="E28" s="3">
        <v>8</v>
      </c>
      <c r="F28" s="3">
        <v>9</v>
      </c>
      <c r="G28" s="3">
        <v>18</v>
      </c>
      <c r="H28" s="3">
        <v>3</v>
      </c>
      <c r="I28" s="3">
        <v>8</v>
      </c>
      <c r="J28" s="3">
        <v>9</v>
      </c>
      <c r="K28" s="3">
        <v>15</v>
      </c>
      <c r="L28" s="3">
        <v>9.5</v>
      </c>
      <c r="M28" s="3">
        <f t="shared" si="0"/>
        <v>90.5</v>
      </c>
      <c r="N28" s="50">
        <f t="shared" si="1"/>
        <v>9.05</v>
      </c>
      <c r="O28" s="78">
        <f t="shared" si="2"/>
        <v>-17.72727272727272</v>
      </c>
    </row>
    <row r="29" spans="1:15" ht="15.75">
      <c r="A29" s="4" t="s">
        <v>59</v>
      </c>
      <c r="B29" s="3">
        <v>20</v>
      </c>
      <c r="C29" s="3"/>
      <c r="D29" s="3">
        <v>50</v>
      </c>
      <c r="E29" s="3"/>
      <c r="F29" s="3"/>
      <c r="G29" s="3">
        <v>50</v>
      </c>
      <c r="H29" s="3"/>
      <c r="I29" s="3">
        <v>50</v>
      </c>
      <c r="J29" s="3"/>
      <c r="K29" s="3">
        <v>50</v>
      </c>
      <c r="L29" s="3"/>
      <c r="M29" s="3">
        <f t="shared" si="0"/>
        <v>200</v>
      </c>
      <c r="N29" s="50">
        <f t="shared" si="1"/>
        <v>20</v>
      </c>
      <c r="O29" s="78">
        <f t="shared" si="2"/>
        <v>0</v>
      </c>
    </row>
    <row r="30" spans="1:15" ht="15.75">
      <c r="A30" s="4" t="s">
        <v>60</v>
      </c>
      <c r="B30" s="3">
        <v>0.6</v>
      </c>
      <c r="C30" s="3">
        <v>0.6</v>
      </c>
      <c r="D30" s="3">
        <v>0.6</v>
      </c>
      <c r="E30" s="3">
        <v>0.6</v>
      </c>
      <c r="F30" s="3">
        <v>0.6</v>
      </c>
      <c r="G30" s="3">
        <v>0.6</v>
      </c>
      <c r="H30" s="3">
        <v>0.6</v>
      </c>
      <c r="I30" s="3">
        <v>0.6</v>
      </c>
      <c r="J30" s="3">
        <v>0.6</v>
      </c>
      <c r="K30" s="3" t="s">
        <v>98</v>
      </c>
      <c r="L30" s="3">
        <v>0.6</v>
      </c>
      <c r="M30" s="3">
        <f t="shared" si="0"/>
        <v>5.3999999999999995</v>
      </c>
      <c r="N30" s="50">
        <f t="shared" si="1"/>
        <v>0.5399999999999999</v>
      </c>
      <c r="O30" s="78">
        <f t="shared" si="2"/>
        <v>-10.000000000000014</v>
      </c>
    </row>
    <row r="31" spans="1:15" ht="15.75">
      <c r="A31" s="4" t="s">
        <v>61</v>
      </c>
      <c r="B31" s="44">
        <v>0.6</v>
      </c>
      <c r="C31" s="44"/>
      <c r="D31" s="44">
        <v>3</v>
      </c>
      <c r="E31" s="44"/>
      <c r="F31" s="44"/>
      <c r="G31" s="44"/>
      <c r="H31" s="44"/>
      <c r="I31" s="44"/>
      <c r="J31" s="44"/>
      <c r="K31" s="44">
        <v>3</v>
      </c>
      <c r="L31" s="44"/>
      <c r="M31" s="3">
        <f t="shared" si="0"/>
        <v>6</v>
      </c>
      <c r="N31" s="53">
        <f t="shared" si="1"/>
        <v>0.6</v>
      </c>
      <c r="O31" s="73">
        <f t="shared" si="2"/>
        <v>0</v>
      </c>
    </row>
    <row r="32" spans="1:15" ht="28.5" customHeight="1">
      <c r="A32" s="47" t="s">
        <v>62</v>
      </c>
      <c r="B32" s="44">
        <v>1.2</v>
      </c>
      <c r="C32" s="44">
        <v>3</v>
      </c>
      <c r="D32" s="44"/>
      <c r="E32" s="44"/>
      <c r="F32" s="64">
        <v>3</v>
      </c>
      <c r="G32" s="44" t="s">
        <v>97</v>
      </c>
      <c r="H32" s="44"/>
      <c r="I32" s="44">
        <v>3</v>
      </c>
      <c r="J32" s="64"/>
      <c r="K32" s="44"/>
      <c r="L32" s="44">
        <v>3</v>
      </c>
      <c r="M32" s="3">
        <f t="shared" si="0"/>
        <v>12</v>
      </c>
      <c r="N32" s="53">
        <f t="shared" si="1"/>
        <v>1.2</v>
      </c>
      <c r="O32" s="73">
        <f t="shared" si="2"/>
        <v>0</v>
      </c>
    </row>
    <row r="33" spans="1:15" ht="15.75">
      <c r="A33" s="4" t="s">
        <v>63</v>
      </c>
      <c r="B33" s="44">
        <v>0.5</v>
      </c>
      <c r="C33" s="44"/>
      <c r="D33" s="44"/>
      <c r="E33" s="44"/>
      <c r="F33" s="44">
        <v>2</v>
      </c>
      <c r="G33" s="44"/>
      <c r="H33" s="44"/>
      <c r="I33" s="44"/>
      <c r="J33" s="44"/>
      <c r="K33" s="44"/>
      <c r="L33" s="44">
        <v>3</v>
      </c>
      <c r="M33" s="3">
        <f t="shared" si="0"/>
        <v>5</v>
      </c>
      <c r="N33" s="53">
        <f t="shared" si="1"/>
        <v>0.5</v>
      </c>
      <c r="O33" s="73">
        <f t="shared" si="2"/>
        <v>0</v>
      </c>
    </row>
    <row r="34" spans="1:15" ht="15.75">
      <c r="A34" s="4" t="s">
        <v>64</v>
      </c>
      <c r="B34" s="44">
        <v>47</v>
      </c>
      <c r="C34" s="44">
        <v>43</v>
      </c>
      <c r="D34" s="44">
        <v>51</v>
      </c>
      <c r="E34" s="44">
        <v>50</v>
      </c>
      <c r="F34" s="44">
        <v>41</v>
      </c>
      <c r="G34" s="44">
        <v>34</v>
      </c>
      <c r="H34" s="44">
        <v>45</v>
      </c>
      <c r="I34" s="44">
        <v>50</v>
      </c>
      <c r="J34" s="44">
        <v>46</v>
      </c>
      <c r="K34" s="44">
        <v>51</v>
      </c>
      <c r="L34" s="44">
        <v>39</v>
      </c>
      <c r="M34" s="3">
        <f t="shared" si="0"/>
        <v>450</v>
      </c>
      <c r="N34" s="53">
        <f t="shared" si="1"/>
        <v>45</v>
      </c>
      <c r="O34" s="73">
        <f t="shared" si="2"/>
        <v>-4.255319148936167</v>
      </c>
    </row>
    <row r="35" spans="1:15" ht="15.75">
      <c r="A35" s="4" t="s">
        <v>65</v>
      </c>
      <c r="B35" s="44">
        <v>6</v>
      </c>
      <c r="C35" s="44">
        <v>6</v>
      </c>
      <c r="D35" s="44">
        <v>6</v>
      </c>
      <c r="E35" s="44">
        <v>6</v>
      </c>
      <c r="F35" s="44">
        <v>6</v>
      </c>
      <c r="G35" s="44">
        <v>6</v>
      </c>
      <c r="H35" s="44">
        <v>6</v>
      </c>
      <c r="I35" s="44">
        <v>6</v>
      </c>
      <c r="J35" s="44">
        <v>6</v>
      </c>
      <c r="K35" s="44">
        <v>6</v>
      </c>
      <c r="L35" s="44">
        <v>6</v>
      </c>
      <c r="M35" s="44">
        <f t="shared" si="0"/>
        <v>60</v>
      </c>
      <c r="N35" s="53">
        <f t="shared" si="1"/>
        <v>6</v>
      </c>
      <c r="O35" s="73">
        <f t="shared" si="2"/>
        <v>0</v>
      </c>
    </row>
    <row r="36" spans="2:15" ht="15"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48"/>
      <c r="O36" s="48"/>
    </row>
  </sheetData>
  <sheetProtection/>
  <mergeCells count="9">
    <mergeCell ref="A1:O1"/>
    <mergeCell ref="A2:O2"/>
    <mergeCell ref="A3:O3"/>
    <mergeCell ref="A4:A5"/>
    <mergeCell ref="B4:B5"/>
    <mergeCell ref="C4:L4"/>
    <mergeCell ref="M4:M5"/>
    <mergeCell ref="N4:N5"/>
    <mergeCell ref="O4:O5"/>
  </mergeCells>
  <printOptions/>
  <pageMargins left="0.75" right="0.66" top="1" bottom="0.79" header="0.5" footer="0.5"/>
  <pageSetup horizontalDpi="600" verticalDpi="600" orientation="landscape" paperSize="9" scale="75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80" zoomScaleNormal="80" zoomScalePageLayoutView="0" workbookViewId="0" topLeftCell="A13">
      <selection activeCell="C28" sqref="C28"/>
    </sheetView>
  </sheetViews>
  <sheetFormatPr defaultColWidth="9.140625" defaultRowHeight="12.75"/>
  <cols>
    <col min="1" max="1" width="14.140625" style="0" customWidth="1"/>
    <col min="2" max="2" width="53.140625" style="0" customWidth="1"/>
    <col min="3" max="3" width="22.28125" style="0" customWidth="1"/>
    <col min="4" max="5" width="8.421875" style="0" customWidth="1"/>
    <col min="6" max="6" width="7.421875" style="0" customWidth="1"/>
    <col min="7" max="7" width="8.140625" style="0" customWidth="1"/>
    <col min="8" max="8" width="26.140625" style="0" customWidth="1"/>
    <col min="9" max="9" width="17.7109375" style="0" customWidth="1"/>
    <col min="10" max="10" width="8.421875" style="0" customWidth="1"/>
    <col min="11" max="11" width="7.421875" style="0" customWidth="1"/>
    <col min="12" max="12" width="7.00390625" style="0" customWidth="1"/>
  </cols>
  <sheetData>
    <row r="1" spans="1:12" ht="15.75">
      <c r="A1" s="1" t="s">
        <v>12</v>
      </c>
      <c r="B1" s="1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.75">
      <c r="A2" s="2" t="s">
        <v>1</v>
      </c>
      <c r="B2" s="2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>
      <c r="A3" s="2"/>
      <c r="B3" s="2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>
      <c r="A4" s="2" t="s">
        <v>29</v>
      </c>
      <c r="B4" s="2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9" ht="22.5" customHeight="1">
      <c r="A6" s="206" t="s">
        <v>3</v>
      </c>
      <c r="B6" s="209" t="s">
        <v>7</v>
      </c>
      <c r="C6" s="209" t="s">
        <v>77</v>
      </c>
      <c r="D6" s="215" t="s">
        <v>9</v>
      </c>
      <c r="E6" s="215"/>
      <c r="F6" s="215"/>
      <c r="G6" s="215"/>
      <c r="H6" s="209" t="s">
        <v>2</v>
      </c>
      <c r="I6" s="212" t="s">
        <v>89</v>
      </c>
    </row>
    <row r="7" spans="1:9" ht="22.5" customHeight="1">
      <c r="A7" s="207"/>
      <c r="B7" s="210"/>
      <c r="C7" s="210"/>
      <c r="D7" s="216" t="s">
        <v>4</v>
      </c>
      <c r="E7" s="217"/>
      <c r="F7" s="44"/>
      <c r="G7" s="44"/>
      <c r="H7" s="210"/>
      <c r="I7" s="213"/>
    </row>
    <row r="8" spans="1:9" ht="24" customHeight="1">
      <c r="A8" s="208"/>
      <c r="B8" s="211"/>
      <c r="C8" s="208"/>
      <c r="D8" s="100" t="s">
        <v>93</v>
      </c>
      <c r="E8" s="100" t="s">
        <v>94</v>
      </c>
      <c r="F8" s="44" t="s">
        <v>5</v>
      </c>
      <c r="G8" s="44" t="s">
        <v>6</v>
      </c>
      <c r="H8" s="208"/>
      <c r="I8" s="214"/>
    </row>
    <row r="9" spans="1:9" ht="15.75">
      <c r="A9" s="82"/>
      <c r="B9" s="25" t="s">
        <v>114</v>
      </c>
      <c r="C9" s="14"/>
      <c r="D9" s="18"/>
      <c r="E9" s="18"/>
      <c r="F9" s="18"/>
      <c r="G9" s="18"/>
      <c r="H9" s="21"/>
      <c r="I9" s="18"/>
    </row>
    <row r="10" spans="1:9" ht="15.75">
      <c r="A10" s="80">
        <v>1</v>
      </c>
      <c r="B10" s="17" t="s">
        <v>151</v>
      </c>
      <c r="C10" s="19" t="s">
        <v>152</v>
      </c>
      <c r="D10" s="19">
        <v>1.23</v>
      </c>
      <c r="E10" s="19">
        <v>0.04</v>
      </c>
      <c r="F10" s="19">
        <v>3.78</v>
      </c>
      <c r="G10" s="19">
        <v>7.31</v>
      </c>
      <c r="H10" s="20">
        <v>68</v>
      </c>
      <c r="I10" s="3">
        <v>0</v>
      </c>
    </row>
    <row r="11" spans="1:9" ht="15.75">
      <c r="A11" s="149">
        <v>94</v>
      </c>
      <c r="B11" s="147" t="s">
        <v>156</v>
      </c>
      <c r="C11" s="12">
        <v>200</v>
      </c>
      <c r="D11" s="12">
        <v>24.14</v>
      </c>
      <c r="E11" s="97">
        <v>21.39</v>
      </c>
      <c r="F11" s="12">
        <v>26.46</v>
      </c>
      <c r="G11" s="12">
        <v>72.08</v>
      </c>
      <c r="H11" s="151">
        <v>662</v>
      </c>
      <c r="I11" s="12">
        <v>4.88</v>
      </c>
    </row>
    <row r="12" spans="1:9" ht="15.75">
      <c r="A12" s="88">
        <v>397</v>
      </c>
      <c r="B12" s="33" t="s">
        <v>126</v>
      </c>
      <c r="C12" s="22">
        <v>180</v>
      </c>
      <c r="D12" s="22">
        <v>3.67</v>
      </c>
      <c r="E12" s="22">
        <v>3.19</v>
      </c>
      <c r="F12" s="22">
        <v>3.19</v>
      </c>
      <c r="G12" s="34">
        <v>15.82</v>
      </c>
      <c r="H12" s="22">
        <v>107</v>
      </c>
      <c r="I12" s="19">
        <v>1.43</v>
      </c>
    </row>
    <row r="13" spans="1:9" ht="15.75">
      <c r="A13" s="88"/>
      <c r="B13" s="33"/>
      <c r="C13" s="71">
        <v>380</v>
      </c>
      <c r="D13" s="36">
        <f aca="true" t="shared" si="0" ref="D13:I13">SUM(D10:D12)</f>
        <v>29.04</v>
      </c>
      <c r="E13" s="36">
        <f t="shared" si="0"/>
        <v>24.62</v>
      </c>
      <c r="F13" s="36">
        <f t="shared" si="0"/>
        <v>33.43</v>
      </c>
      <c r="G13" s="36">
        <f t="shared" si="0"/>
        <v>95.21000000000001</v>
      </c>
      <c r="H13" s="36">
        <f t="shared" si="0"/>
        <v>837</v>
      </c>
      <c r="I13" s="36">
        <f t="shared" si="0"/>
        <v>6.31</v>
      </c>
    </row>
    <row r="14" spans="1:9" ht="15.75">
      <c r="A14" s="88"/>
      <c r="B14" s="38" t="s">
        <v>115</v>
      </c>
      <c r="C14" s="22"/>
      <c r="D14" s="36"/>
      <c r="E14" s="36"/>
      <c r="F14" s="36"/>
      <c r="G14" s="36"/>
      <c r="H14" s="36"/>
      <c r="I14" s="36"/>
    </row>
    <row r="15" spans="1:9" s="54" customFormat="1" ht="15.75">
      <c r="A15" s="143">
        <v>399</v>
      </c>
      <c r="B15" s="17" t="s">
        <v>136</v>
      </c>
      <c r="C15" s="34">
        <v>100</v>
      </c>
      <c r="D15" s="22">
        <v>0.4</v>
      </c>
      <c r="E15" s="22">
        <v>0</v>
      </c>
      <c r="F15" s="22">
        <v>0.4</v>
      </c>
      <c r="G15" s="22">
        <v>9.8</v>
      </c>
      <c r="H15" s="34">
        <v>44</v>
      </c>
      <c r="I15" s="22">
        <v>10</v>
      </c>
    </row>
    <row r="16" spans="1:9" ht="15.75">
      <c r="A16" s="86"/>
      <c r="B16" s="24" t="s">
        <v>71</v>
      </c>
      <c r="C16" s="23"/>
      <c r="D16" s="23"/>
      <c r="E16" s="23"/>
      <c r="F16" s="23"/>
      <c r="G16" s="23"/>
      <c r="H16" s="141"/>
      <c r="I16" s="23"/>
    </row>
    <row r="17" spans="1:9" ht="15.75" customHeight="1">
      <c r="A17" s="146">
        <v>14</v>
      </c>
      <c r="B17" s="147" t="s">
        <v>129</v>
      </c>
      <c r="C17" s="12">
        <v>60</v>
      </c>
      <c r="D17" s="12">
        <v>11.31</v>
      </c>
      <c r="E17" s="12">
        <v>0</v>
      </c>
      <c r="F17" s="12">
        <v>61.86</v>
      </c>
      <c r="G17" s="12">
        <v>47.2</v>
      </c>
      <c r="H17" s="12">
        <v>204.2</v>
      </c>
      <c r="I17" s="12">
        <v>791</v>
      </c>
    </row>
    <row r="18" spans="1:9" s="59" customFormat="1" ht="38.25" customHeight="1">
      <c r="A18" s="149">
        <v>58</v>
      </c>
      <c r="B18" s="147" t="s">
        <v>157</v>
      </c>
      <c r="C18" s="151" t="s">
        <v>158</v>
      </c>
      <c r="D18" s="12">
        <v>2.04</v>
      </c>
      <c r="E18" s="12">
        <v>0</v>
      </c>
      <c r="F18" s="97">
        <v>5</v>
      </c>
      <c r="G18" s="12">
        <v>14.11</v>
      </c>
      <c r="H18" s="151">
        <v>110</v>
      </c>
      <c r="I18" s="12">
        <v>8.79</v>
      </c>
    </row>
    <row r="19" spans="1:9" ht="15.75">
      <c r="A19" s="85">
        <v>291</v>
      </c>
      <c r="B19" s="16" t="s">
        <v>159</v>
      </c>
      <c r="C19" s="20">
        <v>190</v>
      </c>
      <c r="D19" s="19">
        <v>12.13</v>
      </c>
      <c r="E19" s="19">
        <v>8.83</v>
      </c>
      <c r="F19" s="19">
        <v>9.5</v>
      </c>
      <c r="G19" s="19">
        <v>25.7</v>
      </c>
      <c r="H19" s="19">
        <v>237</v>
      </c>
      <c r="I19" s="19">
        <v>3.8</v>
      </c>
    </row>
    <row r="20" spans="1:9" ht="17.25" customHeight="1">
      <c r="A20" s="148">
        <v>378</v>
      </c>
      <c r="B20" s="16" t="s">
        <v>160</v>
      </c>
      <c r="C20" s="20">
        <v>180</v>
      </c>
      <c r="D20" s="19">
        <v>1.16</v>
      </c>
      <c r="E20" s="19">
        <v>0</v>
      </c>
      <c r="F20" s="19">
        <v>0.06</v>
      </c>
      <c r="G20" s="19">
        <v>176.35</v>
      </c>
      <c r="H20" s="20">
        <v>711</v>
      </c>
      <c r="I20" s="19">
        <v>0.73</v>
      </c>
    </row>
    <row r="21" spans="1:9" ht="15.75">
      <c r="A21" s="85"/>
      <c r="B21" s="16" t="s">
        <v>11</v>
      </c>
      <c r="C21" s="20">
        <v>50</v>
      </c>
      <c r="D21" s="19">
        <v>3.3</v>
      </c>
      <c r="E21" s="19">
        <v>0</v>
      </c>
      <c r="F21" s="19">
        <v>0.6</v>
      </c>
      <c r="G21" s="20">
        <v>16.7</v>
      </c>
      <c r="H21" s="19">
        <v>87</v>
      </c>
      <c r="I21" s="19">
        <v>0</v>
      </c>
    </row>
    <row r="22" spans="1:13" ht="15.75">
      <c r="A22" s="81"/>
      <c r="B22" s="32"/>
      <c r="C22" s="72">
        <v>750</v>
      </c>
      <c r="D22" s="35">
        <f aca="true" t="shared" si="1" ref="D22:I22">SUM(D17:D21)</f>
        <v>29.940000000000005</v>
      </c>
      <c r="E22" s="35">
        <f t="shared" si="1"/>
        <v>8.83</v>
      </c>
      <c r="F22" s="35">
        <f t="shared" si="1"/>
        <v>77.02</v>
      </c>
      <c r="G22" s="35">
        <f t="shared" si="1"/>
        <v>280.06</v>
      </c>
      <c r="H22" s="35">
        <f t="shared" si="1"/>
        <v>1349.2</v>
      </c>
      <c r="I22" s="35">
        <f t="shared" si="1"/>
        <v>804.3199999999999</v>
      </c>
      <c r="J22" s="55"/>
      <c r="K22" s="55"/>
      <c r="L22" s="55"/>
      <c r="M22" s="55"/>
    </row>
    <row r="23" spans="1:9" ht="18.75" customHeight="1">
      <c r="A23" s="80"/>
      <c r="B23" s="37" t="s">
        <v>105</v>
      </c>
      <c r="C23" s="19"/>
      <c r="D23" s="170"/>
      <c r="E23" s="170"/>
      <c r="F23" s="23"/>
      <c r="G23" s="141"/>
      <c r="H23" s="23"/>
      <c r="I23" s="23"/>
    </row>
    <row r="24" spans="1:9" ht="15.75">
      <c r="A24" s="86"/>
      <c r="B24" s="16"/>
      <c r="C24" s="20"/>
      <c r="D24" s="19"/>
      <c r="E24" s="19"/>
      <c r="F24" s="19"/>
      <c r="G24" s="19"/>
      <c r="H24" s="157"/>
      <c r="I24" s="19"/>
    </row>
    <row r="25" spans="1:9" ht="15.75">
      <c r="A25" s="80">
        <v>230</v>
      </c>
      <c r="B25" s="16" t="s">
        <v>24</v>
      </c>
      <c r="C25" s="20">
        <v>120</v>
      </c>
      <c r="D25" s="19">
        <v>14.79</v>
      </c>
      <c r="E25" s="19">
        <v>13.71</v>
      </c>
      <c r="F25" s="19">
        <v>7.42</v>
      </c>
      <c r="G25" s="19">
        <v>24.88</v>
      </c>
      <c r="H25" s="20">
        <v>225</v>
      </c>
      <c r="I25" s="19">
        <v>0.19</v>
      </c>
    </row>
    <row r="26" spans="1:9" ht="15.75">
      <c r="A26" s="154">
        <v>354</v>
      </c>
      <c r="B26" s="80" t="s">
        <v>25</v>
      </c>
      <c r="C26" s="152">
        <v>50</v>
      </c>
      <c r="D26" s="155">
        <v>14.06</v>
      </c>
      <c r="E26" s="153">
        <v>6.19</v>
      </c>
      <c r="F26" s="153">
        <v>49.96</v>
      </c>
      <c r="G26" s="153">
        <v>58.68</v>
      </c>
      <c r="H26" s="156">
        <v>141</v>
      </c>
      <c r="I26" s="153">
        <v>0.38</v>
      </c>
    </row>
    <row r="27" spans="1:9" ht="15.75">
      <c r="A27" s="88"/>
      <c r="B27" s="17" t="s">
        <v>154</v>
      </c>
      <c r="C27" s="19">
        <v>40</v>
      </c>
      <c r="D27" s="19">
        <v>3.95</v>
      </c>
      <c r="E27" s="19">
        <v>0</v>
      </c>
      <c r="F27" s="19">
        <v>1.5</v>
      </c>
      <c r="G27" s="19">
        <v>24.15</v>
      </c>
      <c r="H27" s="20">
        <v>118</v>
      </c>
      <c r="I27" s="19">
        <v>0</v>
      </c>
    </row>
    <row r="28" spans="1:9" ht="15.75">
      <c r="A28" s="148">
        <v>401</v>
      </c>
      <c r="B28" s="16" t="s">
        <v>125</v>
      </c>
      <c r="C28" s="19">
        <v>180</v>
      </c>
      <c r="D28" s="19">
        <v>5.44</v>
      </c>
      <c r="E28" s="19">
        <v>5.22</v>
      </c>
      <c r="F28" s="19">
        <v>4.5</v>
      </c>
      <c r="G28" s="19">
        <v>7.2</v>
      </c>
      <c r="H28" s="19">
        <v>90</v>
      </c>
      <c r="I28" s="19">
        <v>1.26</v>
      </c>
    </row>
    <row r="29" spans="1:9" ht="15.75">
      <c r="A29" s="89"/>
      <c r="B29" s="32"/>
      <c r="C29" s="72">
        <v>385</v>
      </c>
      <c r="D29" s="36">
        <f aca="true" t="shared" si="2" ref="D29:I29">SUM(D25:D28)</f>
        <v>38.24</v>
      </c>
      <c r="E29" s="36">
        <f t="shared" si="2"/>
        <v>25.12</v>
      </c>
      <c r="F29" s="36">
        <f t="shared" si="2"/>
        <v>63.38</v>
      </c>
      <c r="G29" s="36">
        <f t="shared" si="2"/>
        <v>114.91000000000001</v>
      </c>
      <c r="H29" s="36">
        <f t="shared" si="2"/>
        <v>574</v>
      </c>
      <c r="I29" s="22">
        <f t="shared" si="2"/>
        <v>1.83</v>
      </c>
    </row>
    <row r="30" spans="1:9" ht="15.75">
      <c r="A30" s="148"/>
      <c r="B30" s="31" t="s">
        <v>78</v>
      </c>
      <c r="C30" s="171">
        <f>C13+C15+C22+C29</f>
        <v>1615</v>
      </c>
      <c r="D30" s="43">
        <f>D13+D22+D15+D29</f>
        <v>97.62</v>
      </c>
      <c r="E30" s="43">
        <f>E13+E15+E22+E29</f>
        <v>58.57000000000001</v>
      </c>
      <c r="F30" s="185">
        <f>F13+F15+F22+F29</f>
        <v>174.23</v>
      </c>
      <c r="G30" s="43">
        <f>G13+G15+G22+G29</f>
        <v>499.98</v>
      </c>
      <c r="H30" s="43">
        <f>H13+H15+H22+H29</f>
        <v>2804.2</v>
      </c>
      <c r="I30" s="36">
        <f>I13+I15+I22+I29</f>
        <v>822.4599999999999</v>
      </c>
    </row>
    <row r="31" spans="1:9" ht="15.75">
      <c r="A31" s="80"/>
      <c r="B31" s="31" t="s">
        <v>23</v>
      </c>
      <c r="C31" s="31"/>
      <c r="D31" s="7">
        <v>54</v>
      </c>
      <c r="E31" s="7"/>
      <c r="F31" s="7">
        <v>60</v>
      </c>
      <c r="G31" s="7">
        <v>261</v>
      </c>
      <c r="H31" s="7">
        <v>1800</v>
      </c>
      <c r="I31" s="7">
        <v>50</v>
      </c>
    </row>
    <row r="32" spans="1:9" ht="15.75">
      <c r="A32" s="80"/>
      <c r="B32" s="4" t="s">
        <v>20</v>
      </c>
      <c r="C32" s="11"/>
      <c r="D32" s="172">
        <v>3.63</v>
      </c>
      <c r="E32" s="11"/>
      <c r="F32" s="172">
        <f>F30-F31</f>
        <v>114.22999999999999</v>
      </c>
      <c r="G32" s="172">
        <f>G30-G31</f>
        <v>238.98000000000002</v>
      </c>
      <c r="H32" s="173">
        <v>-77</v>
      </c>
      <c r="I32" s="173">
        <f>I30-I31</f>
        <v>772.4599999999999</v>
      </c>
    </row>
    <row r="33" spans="1:12" ht="15.75">
      <c r="A33" s="16"/>
      <c r="B33" s="106" t="s">
        <v>96</v>
      </c>
      <c r="C33" s="168"/>
      <c r="D33" s="173"/>
      <c r="E33" s="174">
        <v>0.6</v>
      </c>
      <c r="F33" s="173"/>
      <c r="G33" s="173"/>
      <c r="H33" s="173"/>
      <c r="I33" s="173"/>
      <c r="J33" s="11"/>
      <c r="K33" s="11"/>
      <c r="L33" s="11"/>
    </row>
    <row r="34" spans="1:9" ht="16.5" customHeight="1">
      <c r="A34" s="26"/>
      <c r="B34" s="4" t="s">
        <v>68</v>
      </c>
      <c r="C34" s="19"/>
      <c r="D34" s="19">
        <v>1</v>
      </c>
      <c r="E34" s="19"/>
      <c r="F34" s="114"/>
      <c r="G34" s="30"/>
      <c r="H34" s="19"/>
      <c r="I34" s="173"/>
    </row>
    <row r="35" spans="1:9" ht="39" customHeight="1">
      <c r="A35" s="26"/>
      <c r="B35" s="77" t="s">
        <v>95</v>
      </c>
      <c r="C35" s="19"/>
      <c r="D35" s="12">
        <v>14</v>
      </c>
      <c r="E35" s="12"/>
      <c r="F35" s="105">
        <v>29</v>
      </c>
      <c r="G35" s="97">
        <v>60</v>
      </c>
      <c r="H35" s="19"/>
      <c r="I35" s="19"/>
    </row>
    <row r="36" ht="12.75">
      <c r="B36" s="74" t="s">
        <v>88</v>
      </c>
    </row>
    <row r="38" spans="2:3" ht="15.75">
      <c r="B38" s="65"/>
      <c r="C38" s="52"/>
    </row>
    <row r="39" spans="2:3" ht="30" customHeight="1">
      <c r="B39" s="65"/>
      <c r="C39" s="52"/>
    </row>
    <row r="40" spans="2:3" ht="16.5" customHeight="1">
      <c r="B40" s="65"/>
      <c r="C40" s="52"/>
    </row>
    <row r="41" spans="2:3" ht="15.75">
      <c r="B41" s="65"/>
      <c r="C41" s="52"/>
    </row>
    <row r="42" spans="2:3" ht="15.75">
      <c r="B42" s="65"/>
      <c r="C42" s="52"/>
    </row>
    <row r="46" spans="2:3" ht="15.75">
      <c r="B46" s="65"/>
      <c r="C46" s="104"/>
    </row>
    <row r="47" spans="2:3" ht="15.75">
      <c r="B47" s="65"/>
      <c r="C47" s="104"/>
    </row>
    <row r="48" spans="2:3" ht="15.75">
      <c r="B48" s="65"/>
      <c r="C48" s="104"/>
    </row>
  </sheetData>
  <sheetProtection/>
  <mergeCells count="7">
    <mergeCell ref="I6:I8"/>
    <mergeCell ref="H6:H8"/>
    <mergeCell ref="A6:A8"/>
    <mergeCell ref="B6:B8"/>
    <mergeCell ref="C6:C8"/>
    <mergeCell ref="D6:G6"/>
    <mergeCell ref="D7:E7"/>
  </mergeCells>
  <printOptions/>
  <pageMargins left="0.45" right="0.5905511811023623" top="0.31" bottom="0.67" header="0.69" footer="0.5118110236220472"/>
  <pageSetup fitToHeight="0" fitToWidth="1" horizontalDpi="600" verticalDpi="600" orientation="landscape" paperSize="9" scale="83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="80" zoomScaleNormal="80" zoomScalePageLayoutView="0" workbookViewId="0" topLeftCell="A1">
      <selection activeCell="B27" sqref="B27"/>
    </sheetView>
  </sheetViews>
  <sheetFormatPr defaultColWidth="9.140625" defaultRowHeight="12.75"/>
  <cols>
    <col min="1" max="1" width="13.28125" style="0" customWidth="1"/>
    <col min="2" max="2" width="48.140625" style="0" customWidth="1"/>
    <col min="3" max="3" width="19.421875" style="0" customWidth="1"/>
    <col min="4" max="5" width="7.7109375" style="0" customWidth="1"/>
    <col min="6" max="6" width="7.57421875" style="0" customWidth="1"/>
    <col min="7" max="7" width="7.7109375" style="0" customWidth="1"/>
    <col min="8" max="8" width="27.00390625" style="0" customWidth="1"/>
    <col min="9" max="9" width="22.28125" style="0" customWidth="1"/>
    <col min="10" max="10" width="7.7109375" style="0" customWidth="1"/>
    <col min="11" max="12" width="7.00390625" style="0" customWidth="1"/>
  </cols>
  <sheetData>
    <row r="1" spans="1:9" ht="15.7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30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45" customFormat="1" ht="23.25" customHeight="1">
      <c r="A6" s="206" t="s">
        <v>3</v>
      </c>
      <c r="B6" s="209" t="s">
        <v>7</v>
      </c>
      <c r="C6" s="209" t="s">
        <v>77</v>
      </c>
      <c r="D6" s="215" t="s">
        <v>9</v>
      </c>
      <c r="E6" s="215"/>
      <c r="F6" s="215"/>
      <c r="G6" s="215"/>
      <c r="H6" s="209" t="s">
        <v>2</v>
      </c>
      <c r="I6" s="212" t="s">
        <v>73</v>
      </c>
    </row>
    <row r="7" spans="1:9" s="45" customFormat="1" ht="23.25" customHeight="1">
      <c r="A7" s="207"/>
      <c r="B7" s="210"/>
      <c r="C7" s="210"/>
      <c r="D7" s="216" t="s">
        <v>4</v>
      </c>
      <c r="E7" s="217"/>
      <c r="F7" s="218" t="s">
        <v>5</v>
      </c>
      <c r="G7" s="218" t="s">
        <v>6</v>
      </c>
      <c r="H7" s="210"/>
      <c r="I7" s="213"/>
    </row>
    <row r="8" spans="1:9" s="45" customFormat="1" ht="23.25" customHeight="1">
      <c r="A8" s="208"/>
      <c r="B8" s="211"/>
      <c r="C8" s="208"/>
      <c r="D8" s="100" t="s">
        <v>93</v>
      </c>
      <c r="E8" s="100" t="s">
        <v>94</v>
      </c>
      <c r="F8" s="221"/>
      <c r="G8" s="221"/>
      <c r="H8" s="208"/>
      <c r="I8" s="220"/>
    </row>
    <row r="9" spans="1:9" ht="15.75">
      <c r="A9" s="82"/>
      <c r="B9" s="25" t="s">
        <v>104</v>
      </c>
      <c r="C9" s="14"/>
      <c r="D9" s="18"/>
      <c r="E9" s="18"/>
      <c r="F9" s="18"/>
      <c r="G9" s="18"/>
      <c r="H9" s="21"/>
      <c r="I9" s="18"/>
    </row>
    <row r="10" spans="1:9" ht="15.75">
      <c r="A10" s="80">
        <v>1</v>
      </c>
      <c r="B10" s="17" t="s">
        <v>151</v>
      </c>
      <c r="C10" s="19" t="s">
        <v>152</v>
      </c>
      <c r="D10" s="19">
        <v>1.23</v>
      </c>
      <c r="E10" s="19">
        <v>0.04</v>
      </c>
      <c r="F10" s="19">
        <v>3.78</v>
      </c>
      <c r="G10" s="19">
        <v>7.31</v>
      </c>
      <c r="H10" s="20">
        <v>68</v>
      </c>
      <c r="I10" s="3">
        <v>0</v>
      </c>
    </row>
    <row r="11" spans="1:9" ht="15.75">
      <c r="A11" s="148">
        <v>92</v>
      </c>
      <c r="B11" s="16" t="s">
        <v>131</v>
      </c>
      <c r="C11" s="19">
        <v>200</v>
      </c>
      <c r="D11" s="19">
        <v>27.43</v>
      </c>
      <c r="E11" s="19">
        <v>21.38</v>
      </c>
      <c r="F11" s="19">
        <v>25.24</v>
      </c>
      <c r="G11" s="19">
        <v>80.51</v>
      </c>
      <c r="H11" s="19">
        <v>659</v>
      </c>
      <c r="I11" s="19">
        <v>4.88</v>
      </c>
    </row>
    <row r="12" spans="1:9" ht="15.75">
      <c r="A12" s="80">
        <v>392</v>
      </c>
      <c r="B12" s="16" t="s">
        <v>14</v>
      </c>
      <c r="C12" s="19">
        <v>180</v>
      </c>
      <c r="D12" s="19">
        <v>0.06</v>
      </c>
      <c r="E12" s="19">
        <v>0</v>
      </c>
      <c r="F12" s="19">
        <v>0.02</v>
      </c>
      <c r="G12" s="19">
        <v>9.99</v>
      </c>
      <c r="H12" s="20">
        <v>40</v>
      </c>
      <c r="I12" s="19">
        <v>0.03</v>
      </c>
    </row>
    <row r="13" spans="1:9" ht="15.75">
      <c r="A13" s="87"/>
      <c r="B13" s="33"/>
      <c r="C13" s="71">
        <v>430</v>
      </c>
      <c r="D13" s="36">
        <f aca="true" t="shared" si="0" ref="D13:I13">SUM(D10:D12)</f>
        <v>28.72</v>
      </c>
      <c r="E13" s="36">
        <f t="shared" si="0"/>
        <v>21.419999999999998</v>
      </c>
      <c r="F13" s="36">
        <f t="shared" si="0"/>
        <v>29.04</v>
      </c>
      <c r="G13" s="36">
        <f t="shared" si="0"/>
        <v>97.81</v>
      </c>
      <c r="H13" s="36">
        <f t="shared" si="0"/>
        <v>767</v>
      </c>
      <c r="I13" s="36">
        <f t="shared" si="0"/>
        <v>4.91</v>
      </c>
    </row>
    <row r="14" spans="1:9" ht="15.75">
      <c r="A14" s="87"/>
      <c r="B14" s="38" t="s">
        <v>100</v>
      </c>
      <c r="C14" s="22"/>
      <c r="D14" s="36"/>
      <c r="E14" s="36"/>
      <c r="F14" s="36"/>
      <c r="G14" s="36"/>
      <c r="H14" s="36"/>
      <c r="I14" s="36"/>
    </row>
    <row r="15" spans="1:9" ht="15.75">
      <c r="A15" s="143">
        <v>399</v>
      </c>
      <c r="B15" s="144" t="s">
        <v>123</v>
      </c>
      <c r="C15" s="19">
        <v>100</v>
      </c>
      <c r="D15" s="40">
        <v>0.9</v>
      </c>
      <c r="E15" s="40">
        <v>0</v>
      </c>
      <c r="F15" s="40">
        <v>0</v>
      </c>
      <c r="G15" s="40">
        <v>22.86</v>
      </c>
      <c r="H15" s="40">
        <v>95</v>
      </c>
      <c r="I15" s="145">
        <v>7.2</v>
      </c>
    </row>
    <row r="16" spans="1:9" ht="15.75">
      <c r="A16" s="84"/>
      <c r="B16" s="24" t="s">
        <v>84</v>
      </c>
      <c r="C16" s="158"/>
      <c r="D16" s="162"/>
      <c r="E16" s="162"/>
      <c r="F16" s="162"/>
      <c r="G16" s="167"/>
      <c r="H16" s="168"/>
      <c r="I16" s="168"/>
    </row>
    <row r="17" spans="1:9" ht="15.75">
      <c r="A17" s="80">
        <v>20</v>
      </c>
      <c r="B17" s="16" t="s">
        <v>155</v>
      </c>
      <c r="C17" s="19">
        <v>60</v>
      </c>
      <c r="D17" s="19">
        <v>0.84</v>
      </c>
      <c r="E17" s="19">
        <v>0</v>
      </c>
      <c r="F17" s="19">
        <v>3.05</v>
      </c>
      <c r="G17" s="19">
        <v>5.19</v>
      </c>
      <c r="H17" s="19">
        <v>52</v>
      </c>
      <c r="I17" s="19">
        <v>20.97</v>
      </c>
    </row>
    <row r="18" spans="1:9" ht="15.75">
      <c r="A18" s="186">
        <v>82</v>
      </c>
      <c r="B18" s="187" t="s">
        <v>137</v>
      </c>
      <c r="C18" s="75">
        <v>200</v>
      </c>
      <c r="D18" s="14">
        <v>2.69</v>
      </c>
      <c r="E18" s="14">
        <v>0</v>
      </c>
      <c r="F18" s="14">
        <v>2.84</v>
      </c>
      <c r="G18" s="14">
        <v>17.14</v>
      </c>
      <c r="H18" s="21">
        <v>105</v>
      </c>
      <c r="I18" s="14">
        <v>8.25</v>
      </c>
    </row>
    <row r="19" spans="1:9" s="119" customFormat="1" ht="15" customHeight="1">
      <c r="A19" s="85">
        <v>304</v>
      </c>
      <c r="B19" s="16" t="s">
        <v>161</v>
      </c>
      <c r="C19" s="20">
        <v>210</v>
      </c>
      <c r="D19" s="19">
        <v>11.92</v>
      </c>
      <c r="E19" s="19">
        <v>10.01</v>
      </c>
      <c r="F19" s="19">
        <v>8.8</v>
      </c>
      <c r="G19" s="19">
        <v>11.64</v>
      </c>
      <c r="H19" s="19">
        <v>173</v>
      </c>
      <c r="I19" s="19">
        <v>0</v>
      </c>
    </row>
    <row r="20" spans="1:9" ht="15.75">
      <c r="A20" s="85">
        <v>376</v>
      </c>
      <c r="B20" s="16" t="s">
        <v>22</v>
      </c>
      <c r="C20" s="20">
        <v>180</v>
      </c>
      <c r="D20" s="19">
        <v>0.4</v>
      </c>
      <c r="E20" s="19">
        <v>0</v>
      </c>
      <c r="F20" s="19">
        <v>0.02</v>
      </c>
      <c r="G20" s="20">
        <v>24.99</v>
      </c>
      <c r="H20" s="19">
        <v>102</v>
      </c>
      <c r="I20" s="19">
        <v>0.36</v>
      </c>
    </row>
    <row r="21" spans="1:9" ht="15.75">
      <c r="A21" s="85"/>
      <c r="B21" s="16" t="s">
        <v>11</v>
      </c>
      <c r="C21" s="20">
        <v>50</v>
      </c>
      <c r="D21" s="19">
        <v>3.3</v>
      </c>
      <c r="E21" s="19">
        <v>0</v>
      </c>
      <c r="F21" s="19">
        <v>0.6</v>
      </c>
      <c r="G21" s="20">
        <v>16.7</v>
      </c>
      <c r="H21" s="19">
        <v>87</v>
      </c>
      <c r="I21" s="19">
        <v>0</v>
      </c>
    </row>
    <row r="22" spans="1:9" ht="15.75" customHeight="1">
      <c r="A22" s="87"/>
      <c r="B22" s="15"/>
      <c r="C22" s="169">
        <v>735</v>
      </c>
      <c r="D22" s="28">
        <f aca="true" t="shared" si="1" ref="D22:I22">SUM(D17:D21)</f>
        <v>19.15</v>
      </c>
      <c r="E22" s="28">
        <f t="shared" si="1"/>
        <v>10.01</v>
      </c>
      <c r="F22" s="28">
        <f t="shared" si="1"/>
        <v>15.31</v>
      </c>
      <c r="G22" s="28">
        <f t="shared" si="1"/>
        <v>75.66</v>
      </c>
      <c r="H22" s="28">
        <f t="shared" si="1"/>
        <v>519</v>
      </c>
      <c r="I22" s="28">
        <f t="shared" si="1"/>
        <v>29.58</v>
      </c>
    </row>
    <row r="23" spans="1:9" ht="15.75">
      <c r="A23" s="86"/>
      <c r="B23" s="24" t="s">
        <v>102</v>
      </c>
      <c r="C23" s="18"/>
      <c r="D23" s="27"/>
      <c r="E23" s="27"/>
      <c r="F23" s="27"/>
      <c r="G23" s="27"/>
      <c r="H23" s="27"/>
      <c r="I23" s="27"/>
    </row>
    <row r="24" spans="1:9" s="119" customFormat="1" ht="15.75">
      <c r="A24" s="148">
        <v>231</v>
      </c>
      <c r="B24" s="16" t="s">
        <v>162</v>
      </c>
      <c r="C24" s="20">
        <v>80</v>
      </c>
      <c r="D24" s="19">
        <v>18.69</v>
      </c>
      <c r="E24" s="19">
        <v>17.4</v>
      </c>
      <c r="F24" s="19">
        <v>12.67</v>
      </c>
      <c r="G24" s="19">
        <v>11.4</v>
      </c>
      <c r="H24" s="20">
        <v>234</v>
      </c>
      <c r="I24" s="19">
        <v>0.25</v>
      </c>
    </row>
    <row r="25" spans="1:9" ht="15.75">
      <c r="A25" s="154">
        <v>354</v>
      </c>
      <c r="B25" s="80" t="s">
        <v>25</v>
      </c>
      <c r="C25" s="152">
        <v>50</v>
      </c>
      <c r="D25" s="155">
        <v>14.06</v>
      </c>
      <c r="E25" s="153">
        <v>6.19</v>
      </c>
      <c r="F25" s="153">
        <v>49.96</v>
      </c>
      <c r="G25" s="153">
        <v>58.68</v>
      </c>
      <c r="H25" s="156">
        <v>141</v>
      </c>
      <c r="I25" s="153">
        <v>0.38</v>
      </c>
    </row>
    <row r="26" spans="1:9" ht="15.75">
      <c r="A26" s="148">
        <v>401</v>
      </c>
      <c r="B26" s="16" t="s">
        <v>125</v>
      </c>
      <c r="C26" s="19">
        <v>180</v>
      </c>
      <c r="D26" s="19">
        <v>5.44</v>
      </c>
      <c r="E26" s="19">
        <v>5.22</v>
      </c>
      <c r="F26" s="19">
        <v>4.5</v>
      </c>
      <c r="G26" s="19">
        <v>7.2</v>
      </c>
      <c r="H26" s="19">
        <v>90</v>
      </c>
      <c r="I26" s="19">
        <v>1.26</v>
      </c>
    </row>
    <row r="27" spans="1:9" ht="15.75">
      <c r="A27" s="80"/>
      <c r="B27" s="17" t="s">
        <v>154</v>
      </c>
      <c r="C27" s="19">
        <v>40</v>
      </c>
      <c r="D27" s="19">
        <v>3.95</v>
      </c>
      <c r="E27" s="19">
        <v>0</v>
      </c>
      <c r="F27" s="19">
        <v>1.5</v>
      </c>
      <c r="G27" s="19">
        <v>24.15</v>
      </c>
      <c r="H27" s="20">
        <v>118</v>
      </c>
      <c r="I27" s="19">
        <v>0</v>
      </c>
    </row>
    <row r="28" spans="1:9" ht="16.5" customHeight="1">
      <c r="A28" s="81"/>
      <c r="B28" s="33"/>
      <c r="C28" s="22"/>
      <c r="D28" s="22"/>
      <c r="E28" s="22"/>
      <c r="F28" s="22"/>
      <c r="G28" s="22"/>
      <c r="H28" s="34"/>
      <c r="I28" s="22"/>
    </row>
    <row r="29" spans="1:9" ht="16.5" customHeight="1">
      <c r="A29" s="81"/>
      <c r="B29" s="33"/>
      <c r="C29" s="112">
        <f aca="true" t="shared" si="2" ref="C29:I29">SUM(C24:C28)</f>
        <v>350</v>
      </c>
      <c r="D29" s="35">
        <f t="shared" si="2"/>
        <v>42.14</v>
      </c>
      <c r="E29" s="35">
        <f t="shared" si="2"/>
        <v>28.81</v>
      </c>
      <c r="F29" s="35">
        <f t="shared" si="2"/>
        <v>68.63</v>
      </c>
      <c r="G29" s="35">
        <f t="shared" si="2"/>
        <v>101.43</v>
      </c>
      <c r="H29" s="112">
        <f t="shared" si="2"/>
        <v>583</v>
      </c>
      <c r="I29" s="35">
        <f t="shared" si="2"/>
        <v>1.8900000000000001</v>
      </c>
    </row>
    <row r="30" spans="1:9" s="11" customFormat="1" ht="15.75">
      <c r="A30" s="32"/>
      <c r="B30" s="31" t="s">
        <v>132</v>
      </c>
      <c r="C30" s="120">
        <f aca="true" t="shared" si="3" ref="C30:I30">C29+C22+C15+C13</f>
        <v>1615</v>
      </c>
      <c r="D30" s="36">
        <f t="shared" si="3"/>
        <v>90.91</v>
      </c>
      <c r="E30" s="36">
        <f t="shared" si="3"/>
        <v>60.239999999999995</v>
      </c>
      <c r="F30" s="121">
        <f t="shared" si="3"/>
        <v>112.97999999999999</v>
      </c>
      <c r="G30" s="36">
        <f t="shared" si="3"/>
        <v>297.76</v>
      </c>
      <c r="H30" s="36">
        <f t="shared" si="3"/>
        <v>1964</v>
      </c>
      <c r="I30" s="36">
        <f t="shared" si="3"/>
        <v>43.58</v>
      </c>
    </row>
    <row r="31" spans="1:9" ht="15.75">
      <c r="A31" s="6"/>
      <c r="B31" s="31" t="s">
        <v>23</v>
      </c>
      <c r="C31" s="31"/>
      <c r="D31" s="7">
        <v>54</v>
      </c>
      <c r="E31" s="7"/>
      <c r="F31" s="7">
        <v>60</v>
      </c>
      <c r="G31" s="7">
        <v>261</v>
      </c>
      <c r="H31" s="7">
        <v>1800</v>
      </c>
      <c r="I31" s="7">
        <v>50</v>
      </c>
    </row>
    <row r="32" spans="1:9" s="41" customFormat="1" ht="16.5" customHeight="1">
      <c r="A32" s="6"/>
      <c r="B32" s="4" t="s">
        <v>20</v>
      </c>
      <c r="C32" s="6"/>
      <c r="D32" s="5">
        <f>D30-D31</f>
        <v>36.91</v>
      </c>
      <c r="E32"/>
      <c r="F32" s="5">
        <f>F30-F31</f>
        <v>52.97999999999999</v>
      </c>
      <c r="G32" s="5">
        <f>G30-G31</f>
        <v>36.75999999999999</v>
      </c>
      <c r="H32" s="5">
        <v>517.2</v>
      </c>
      <c r="I32" s="5">
        <f>I30-I31</f>
        <v>-6.420000000000002</v>
      </c>
    </row>
    <row r="33" spans="1:9" ht="15.75">
      <c r="A33" s="6"/>
      <c r="B33" s="106" t="s">
        <v>96</v>
      </c>
      <c r="C33" s="6"/>
      <c r="D33" s="5"/>
      <c r="E33" s="101">
        <v>0.526</v>
      </c>
      <c r="F33" s="5"/>
      <c r="G33" s="5"/>
      <c r="H33" s="5"/>
      <c r="I33" s="5"/>
    </row>
    <row r="34" spans="1:9" ht="15.75">
      <c r="A34" s="26"/>
      <c r="B34" s="4" t="s">
        <v>68</v>
      </c>
      <c r="C34" s="19"/>
      <c r="D34" s="19">
        <v>1</v>
      </c>
      <c r="E34" s="19"/>
      <c r="F34" s="69"/>
      <c r="G34" s="30"/>
      <c r="H34" s="19"/>
      <c r="I34" s="19"/>
    </row>
    <row r="35" spans="1:9" ht="31.5">
      <c r="A35" s="26"/>
      <c r="B35" s="77" t="s">
        <v>95</v>
      </c>
      <c r="C35" s="19"/>
      <c r="D35" s="12">
        <v>14</v>
      </c>
      <c r="E35" s="12"/>
      <c r="F35" s="105">
        <v>29</v>
      </c>
      <c r="G35" s="97">
        <v>60</v>
      </c>
      <c r="H35" s="19"/>
      <c r="I35" s="19"/>
    </row>
    <row r="36" ht="12.75">
      <c r="B36" s="74" t="s">
        <v>88</v>
      </c>
    </row>
    <row r="38" spans="2:3" ht="15.75">
      <c r="B38" s="65"/>
      <c r="C38" s="52"/>
    </row>
    <row r="39" spans="2:3" ht="15.75">
      <c r="B39" s="65"/>
      <c r="C39" s="52"/>
    </row>
    <row r="40" spans="2:3" ht="15.75">
      <c r="B40" s="65"/>
      <c r="C40" s="52"/>
    </row>
    <row r="41" spans="2:3" ht="15.75">
      <c r="B41" s="65"/>
      <c r="C41" s="52"/>
    </row>
    <row r="42" spans="2:3" ht="30.75" customHeight="1">
      <c r="B42" s="65"/>
      <c r="C42" s="52"/>
    </row>
    <row r="45" spans="2:3" ht="15.75">
      <c r="B45" s="65"/>
      <c r="C45" s="68"/>
    </row>
    <row r="46" spans="2:3" ht="15.75">
      <c r="B46" s="65"/>
      <c r="C46" s="68"/>
    </row>
    <row r="47" spans="2:3" ht="15.75">
      <c r="B47" s="65"/>
      <c r="C47" s="6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1" top="0.57" bottom="0.49" header="0.33" footer="0.5"/>
  <pageSetup horizontalDpi="600" verticalDpi="600" orientation="landscape" paperSize="9" scale="75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80" zoomScaleNormal="80" zoomScalePageLayoutView="0" workbookViewId="0" topLeftCell="A4">
      <selection activeCell="B28" sqref="B28"/>
    </sheetView>
  </sheetViews>
  <sheetFormatPr defaultColWidth="9.140625" defaultRowHeight="12.75"/>
  <cols>
    <col min="1" max="1" width="12.57421875" style="0" customWidth="1"/>
    <col min="2" max="2" width="45.140625" style="0" customWidth="1"/>
    <col min="3" max="3" width="19.00390625" style="0" customWidth="1"/>
    <col min="4" max="5" width="7.7109375" style="0" customWidth="1"/>
    <col min="6" max="6" width="7.8515625" style="0" customWidth="1"/>
    <col min="7" max="7" width="7.7109375" style="0" customWidth="1"/>
    <col min="8" max="8" width="25.57421875" style="0" customWidth="1"/>
    <col min="9" max="9" width="14.7109375" style="0" customWidth="1"/>
    <col min="10" max="10" width="7.57421875" style="0" customWidth="1"/>
    <col min="11" max="11" width="8.00390625" style="0" customWidth="1"/>
    <col min="12" max="12" width="7.710937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5.5" customHeight="1">
      <c r="A6" s="206" t="s">
        <v>3</v>
      </c>
      <c r="B6" s="209" t="s">
        <v>7</v>
      </c>
      <c r="C6" s="209" t="s">
        <v>77</v>
      </c>
      <c r="D6" s="215" t="s">
        <v>9</v>
      </c>
      <c r="E6" s="215"/>
      <c r="F6" s="215"/>
      <c r="G6" s="215"/>
      <c r="H6" s="223" t="s">
        <v>2</v>
      </c>
      <c r="I6" s="218" t="s">
        <v>73</v>
      </c>
    </row>
    <row r="7" spans="1:9" ht="25.5" customHeight="1">
      <c r="A7" s="207"/>
      <c r="B7" s="210"/>
      <c r="C7" s="210"/>
      <c r="D7" s="216" t="s">
        <v>4</v>
      </c>
      <c r="E7" s="217"/>
      <c r="F7" s="218" t="s">
        <v>5</v>
      </c>
      <c r="G7" s="218" t="s">
        <v>6</v>
      </c>
      <c r="H7" s="224"/>
      <c r="I7" s="222"/>
    </row>
    <row r="8" spans="1:9" ht="21" customHeight="1">
      <c r="A8" s="208"/>
      <c r="B8" s="211"/>
      <c r="C8" s="208"/>
      <c r="D8" s="100" t="s">
        <v>93</v>
      </c>
      <c r="E8" s="100" t="s">
        <v>94</v>
      </c>
      <c r="F8" s="221"/>
      <c r="G8" s="221"/>
      <c r="H8" s="225"/>
      <c r="I8" s="221"/>
    </row>
    <row r="9" spans="1:9" ht="15.75">
      <c r="A9" s="14"/>
      <c r="B9" s="25" t="s">
        <v>72</v>
      </c>
      <c r="C9" s="14"/>
      <c r="D9" s="18"/>
      <c r="E9" s="18"/>
      <c r="F9" s="18"/>
      <c r="G9" s="18"/>
      <c r="H9" s="21"/>
      <c r="I9" s="18"/>
    </row>
    <row r="10" spans="1:9" ht="15.75">
      <c r="A10" s="80">
        <v>1</v>
      </c>
      <c r="B10" s="17" t="s">
        <v>151</v>
      </c>
      <c r="C10" s="19" t="s">
        <v>152</v>
      </c>
      <c r="D10" s="19">
        <v>1.23</v>
      </c>
      <c r="E10" s="19">
        <v>0.04</v>
      </c>
      <c r="F10" s="19">
        <v>3.78</v>
      </c>
      <c r="G10" s="19">
        <v>7.31</v>
      </c>
      <c r="H10" s="20">
        <v>68</v>
      </c>
      <c r="I10" s="3">
        <v>0</v>
      </c>
    </row>
    <row r="11" spans="1:9" s="119" customFormat="1" ht="15.75">
      <c r="A11" s="148">
        <v>94</v>
      </c>
      <c r="B11" s="16" t="s">
        <v>26</v>
      </c>
      <c r="C11" s="19">
        <v>200</v>
      </c>
      <c r="D11" s="19">
        <v>28.99</v>
      </c>
      <c r="E11" s="126">
        <v>19.97</v>
      </c>
      <c r="F11" s="19">
        <v>27.39</v>
      </c>
      <c r="G11" s="19">
        <v>92.86</v>
      </c>
      <c r="H11" s="19">
        <v>734</v>
      </c>
      <c r="I11" s="19">
        <v>4.55</v>
      </c>
    </row>
    <row r="12" spans="1:9" s="119" customFormat="1" ht="15.75">
      <c r="A12" s="88">
        <v>397</v>
      </c>
      <c r="B12" s="33" t="s">
        <v>126</v>
      </c>
      <c r="C12" s="22">
        <v>180</v>
      </c>
      <c r="D12" s="22">
        <v>3.67</v>
      </c>
      <c r="E12" s="22">
        <v>3.19</v>
      </c>
      <c r="F12" s="22">
        <v>3.19</v>
      </c>
      <c r="G12" s="34">
        <v>15.82</v>
      </c>
      <c r="H12" s="22">
        <v>107</v>
      </c>
      <c r="I12" s="19">
        <v>1.43</v>
      </c>
    </row>
    <row r="13" spans="1:9" ht="15.75">
      <c r="A13" s="88">
        <v>100</v>
      </c>
      <c r="B13" s="81" t="s">
        <v>138</v>
      </c>
      <c r="C13" s="193">
        <v>20</v>
      </c>
      <c r="D13" s="193">
        <v>6.47</v>
      </c>
      <c r="E13" s="193">
        <v>6.47</v>
      </c>
      <c r="F13" s="193">
        <v>1.46</v>
      </c>
      <c r="G13" s="194">
        <v>8.2</v>
      </c>
      <c r="H13" s="193">
        <v>373</v>
      </c>
      <c r="I13" s="193">
        <v>0.01</v>
      </c>
    </row>
    <row r="14" spans="1:9" ht="15.75">
      <c r="A14" s="87"/>
      <c r="B14" s="81"/>
      <c r="C14" s="195">
        <v>380</v>
      </c>
      <c r="D14" s="196">
        <f>SUM(D10:D13)</f>
        <v>40.36</v>
      </c>
      <c r="E14" s="196">
        <f>SUM(E10:E12)</f>
        <v>23.2</v>
      </c>
      <c r="F14" s="196">
        <f>SUM(F10:F13)</f>
        <v>35.82</v>
      </c>
      <c r="G14" s="196">
        <f>SUM(G10:G13)</f>
        <v>124.19000000000001</v>
      </c>
      <c r="H14" s="196">
        <f>SUM(H10:H13)</f>
        <v>1282</v>
      </c>
      <c r="I14" s="196">
        <f>SUM(I10:I12)</f>
        <v>5.9799999999999995</v>
      </c>
    </row>
    <row r="15" spans="1:9" ht="15.75">
      <c r="A15" s="87"/>
      <c r="B15" s="197" t="s">
        <v>100</v>
      </c>
      <c r="C15" s="193"/>
      <c r="D15" s="196"/>
      <c r="E15" s="196"/>
      <c r="F15" s="196"/>
      <c r="G15" s="196"/>
      <c r="H15" s="196"/>
      <c r="I15" s="196"/>
    </row>
    <row r="16" spans="1:9" ht="15.75">
      <c r="A16" s="143">
        <v>399</v>
      </c>
      <c r="B16" s="198" t="s">
        <v>123</v>
      </c>
      <c r="C16" s="153">
        <v>80</v>
      </c>
      <c r="D16" s="199">
        <v>0.9</v>
      </c>
      <c r="E16" s="199">
        <v>0</v>
      </c>
      <c r="F16" s="199">
        <v>0</v>
      </c>
      <c r="G16" s="199">
        <v>22.86</v>
      </c>
      <c r="H16" s="199">
        <v>95</v>
      </c>
      <c r="I16" s="200">
        <v>7.2</v>
      </c>
    </row>
    <row r="17" spans="1:9" s="119" customFormat="1" ht="21.75" customHeight="1">
      <c r="A17" s="86"/>
      <c r="B17" s="201" t="s">
        <v>71</v>
      </c>
      <c r="C17" s="202"/>
      <c r="D17" s="202"/>
      <c r="E17" s="202"/>
      <c r="F17" s="202"/>
      <c r="G17" s="202"/>
      <c r="H17" s="202"/>
      <c r="I17" s="202"/>
    </row>
    <row r="18" spans="1:9" ht="15.75" customHeight="1">
      <c r="A18" s="148">
        <v>13</v>
      </c>
      <c r="B18" s="80" t="s">
        <v>128</v>
      </c>
      <c r="C18" s="153">
        <v>60</v>
      </c>
      <c r="D18" s="153">
        <v>7.6</v>
      </c>
      <c r="E18" s="153">
        <v>0</v>
      </c>
      <c r="F18" s="153">
        <v>60.89</v>
      </c>
      <c r="G18" s="153">
        <v>23.75</v>
      </c>
      <c r="H18" s="153">
        <v>6.73</v>
      </c>
      <c r="I18" s="153">
        <v>95</v>
      </c>
    </row>
    <row r="19" spans="1:9" s="119" customFormat="1" ht="15.75">
      <c r="A19" s="80">
        <v>81</v>
      </c>
      <c r="B19" s="83" t="s">
        <v>121</v>
      </c>
      <c r="C19" s="153">
        <v>200</v>
      </c>
      <c r="D19" s="153">
        <v>21.96</v>
      </c>
      <c r="E19" s="153">
        <v>0</v>
      </c>
      <c r="F19" s="153">
        <v>21.08</v>
      </c>
      <c r="G19" s="153">
        <v>65.29</v>
      </c>
      <c r="H19" s="153">
        <v>539</v>
      </c>
      <c r="I19" s="153">
        <v>23.25</v>
      </c>
    </row>
    <row r="20" spans="1:9" s="119" customFormat="1" ht="15.75" customHeight="1">
      <c r="A20" s="80">
        <v>282</v>
      </c>
      <c r="B20" s="80" t="s">
        <v>119</v>
      </c>
      <c r="C20" s="153">
        <v>80</v>
      </c>
      <c r="D20" s="203">
        <v>12.44</v>
      </c>
      <c r="E20" s="203">
        <v>10.54</v>
      </c>
      <c r="F20" s="203">
        <v>9.24</v>
      </c>
      <c r="G20" s="204">
        <v>12.56</v>
      </c>
      <c r="H20" s="205">
        <v>183</v>
      </c>
      <c r="I20" s="203">
        <v>0.12</v>
      </c>
    </row>
    <row r="21" spans="1:9" s="119" customFormat="1" ht="17.25" customHeight="1">
      <c r="A21" s="80">
        <v>137</v>
      </c>
      <c r="B21" s="80" t="s">
        <v>139</v>
      </c>
      <c r="C21" s="153">
        <v>200</v>
      </c>
      <c r="D21" s="153">
        <v>113.44</v>
      </c>
      <c r="E21" s="153">
        <v>111</v>
      </c>
      <c r="F21" s="153">
        <v>16.3</v>
      </c>
      <c r="G21" s="153">
        <v>5.24</v>
      </c>
      <c r="H21" s="192">
        <v>250</v>
      </c>
      <c r="I21" s="153">
        <v>1.11</v>
      </c>
    </row>
    <row r="22" spans="1:9" ht="15.75">
      <c r="A22" s="148">
        <v>378</v>
      </c>
      <c r="B22" s="16" t="s">
        <v>116</v>
      </c>
      <c r="C22" s="20">
        <v>180</v>
      </c>
      <c r="D22" s="19">
        <v>1.16</v>
      </c>
      <c r="E22" s="19">
        <v>0</v>
      </c>
      <c r="F22" s="19">
        <v>0.06</v>
      </c>
      <c r="G22" s="19">
        <v>176.35</v>
      </c>
      <c r="H22" s="20">
        <v>711</v>
      </c>
      <c r="I22" s="19">
        <v>0.73</v>
      </c>
    </row>
    <row r="23" spans="1:9" ht="15.75">
      <c r="A23" s="85"/>
      <c r="B23" s="16" t="s">
        <v>11</v>
      </c>
      <c r="C23" s="20">
        <v>50</v>
      </c>
      <c r="D23" s="19">
        <v>3.3</v>
      </c>
      <c r="E23" s="19">
        <v>0</v>
      </c>
      <c r="F23" s="19">
        <v>0.6</v>
      </c>
      <c r="G23" s="20">
        <v>16.7</v>
      </c>
      <c r="H23" s="19">
        <v>87</v>
      </c>
      <c r="I23" s="19">
        <v>0</v>
      </c>
    </row>
    <row r="24" spans="1:9" ht="15.75">
      <c r="A24" s="88"/>
      <c r="B24" s="32"/>
      <c r="C24" s="109">
        <f aca="true" t="shared" si="0" ref="C24:I24">SUM(C18:C23)</f>
        <v>770</v>
      </c>
      <c r="D24" s="35">
        <f t="shared" si="0"/>
        <v>159.9</v>
      </c>
      <c r="E24" s="35">
        <f t="shared" si="0"/>
        <v>121.53999999999999</v>
      </c>
      <c r="F24" s="35">
        <f t="shared" si="0"/>
        <v>108.16999999999999</v>
      </c>
      <c r="G24" s="35">
        <f t="shared" si="0"/>
        <v>299.89</v>
      </c>
      <c r="H24" s="35">
        <f t="shared" si="0"/>
        <v>1776.73</v>
      </c>
      <c r="I24" s="35">
        <f t="shared" si="0"/>
        <v>120.21000000000001</v>
      </c>
    </row>
    <row r="25" spans="1:9" s="119" customFormat="1" ht="15.75">
      <c r="A25" s="86"/>
      <c r="B25" s="24" t="s">
        <v>103</v>
      </c>
      <c r="C25" s="18"/>
      <c r="D25" s="27"/>
      <c r="E25" s="27"/>
      <c r="F25" s="27"/>
      <c r="G25" s="27"/>
      <c r="H25" s="27"/>
      <c r="I25" s="27"/>
    </row>
    <row r="26" spans="1:9" ht="15.75">
      <c r="A26" s="166">
        <v>454</v>
      </c>
      <c r="B26" s="16" t="s">
        <v>163</v>
      </c>
      <c r="C26" s="19">
        <v>80</v>
      </c>
      <c r="D26" s="19">
        <v>2.88</v>
      </c>
      <c r="E26" s="19">
        <v>0.12</v>
      </c>
      <c r="F26" s="19">
        <v>1.17</v>
      </c>
      <c r="G26" s="19">
        <v>27.78</v>
      </c>
      <c r="H26" s="19">
        <v>133</v>
      </c>
      <c r="I26" s="19">
        <v>0.02</v>
      </c>
    </row>
    <row r="27" spans="1:9" ht="15.75">
      <c r="A27" s="148">
        <v>401</v>
      </c>
      <c r="B27" s="16" t="s">
        <v>125</v>
      </c>
      <c r="C27" s="19">
        <v>180</v>
      </c>
      <c r="D27" s="19">
        <v>5.44</v>
      </c>
      <c r="E27" s="19">
        <v>5.22</v>
      </c>
      <c r="F27" s="19">
        <v>4.5</v>
      </c>
      <c r="G27" s="19">
        <v>7.2</v>
      </c>
      <c r="H27" s="19">
        <v>90</v>
      </c>
      <c r="I27" s="19">
        <v>1.26</v>
      </c>
    </row>
    <row r="28" spans="1:9" ht="15.75">
      <c r="A28" s="88"/>
      <c r="B28" s="17" t="s">
        <v>154</v>
      </c>
      <c r="C28" s="19">
        <v>35</v>
      </c>
      <c r="D28" s="19">
        <v>3.95</v>
      </c>
      <c r="E28" s="19">
        <v>0</v>
      </c>
      <c r="F28" s="19">
        <v>1.5</v>
      </c>
      <c r="G28" s="19">
        <v>24.15</v>
      </c>
      <c r="H28" s="20">
        <v>118</v>
      </c>
      <c r="I28" s="19">
        <v>0</v>
      </c>
    </row>
    <row r="29" spans="1:9" ht="15.75">
      <c r="A29" s="81"/>
      <c r="B29" s="33"/>
      <c r="C29" s="22"/>
      <c r="D29" s="22"/>
      <c r="E29" s="22"/>
      <c r="F29" s="22"/>
      <c r="G29" s="22"/>
      <c r="H29" s="34"/>
      <c r="I29" s="22"/>
    </row>
    <row r="30" spans="1:9" ht="15.75">
      <c r="A30" s="32"/>
      <c r="B30" s="32"/>
      <c r="C30" s="72">
        <f aca="true" t="shared" si="1" ref="C30:I30">SUM(C26:C29)</f>
        <v>295</v>
      </c>
      <c r="D30" s="35">
        <f t="shared" si="1"/>
        <v>12.27</v>
      </c>
      <c r="E30" s="35">
        <f t="shared" si="1"/>
        <v>5.34</v>
      </c>
      <c r="F30" s="35">
        <f t="shared" si="1"/>
        <v>7.17</v>
      </c>
      <c r="G30" s="35">
        <f t="shared" si="1"/>
        <v>59.13</v>
      </c>
      <c r="H30" s="35">
        <f t="shared" si="1"/>
        <v>341</v>
      </c>
      <c r="I30" s="35">
        <f t="shared" si="1"/>
        <v>1.28</v>
      </c>
    </row>
    <row r="31" spans="1:9" ht="15.75">
      <c r="A31" s="29"/>
      <c r="B31" s="31" t="s">
        <v>79</v>
      </c>
      <c r="C31" s="111">
        <f aca="true" t="shared" si="2" ref="C31:I31">C30+C24+C16+C14</f>
        <v>1525</v>
      </c>
      <c r="D31" s="28">
        <f t="shared" si="2"/>
        <v>213.43</v>
      </c>
      <c r="E31" s="28">
        <f t="shared" si="2"/>
        <v>150.07999999999998</v>
      </c>
      <c r="F31" s="28">
        <f t="shared" si="2"/>
        <v>151.16</v>
      </c>
      <c r="G31" s="28">
        <f t="shared" si="2"/>
        <v>506.07</v>
      </c>
      <c r="H31" s="28">
        <f t="shared" si="2"/>
        <v>3494.73</v>
      </c>
      <c r="I31" s="28">
        <f t="shared" si="2"/>
        <v>134.67</v>
      </c>
    </row>
    <row r="32" spans="1:9" ht="15.75">
      <c r="A32" s="6"/>
      <c r="B32" s="31" t="s">
        <v>23</v>
      </c>
      <c r="C32" s="31"/>
      <c r="D32" s="7">
        <v>54</v>
      </c>
      <c r="E32" s="7"/>
      <c r="F32" s="7">
        <v>60</v>
      </c>
      <c r="G32" s="7">
        <v>261</v>
      </c>
      <c r="H32" s="7">
        <v>1800</v>
      </c>
      <c r="I32" s="7">
        <v>50</v>
      </c>
    </row>
    <row r="33" spans="1:9" ht="15.75">
      <c r="A33" s="6"/>
      <c r="B33" s="4" t="s">
        <v>20</v>
      </c>
      <c r="C33" s="6"/>
      <c r="D33" s="5">
        <f>D31-D32</f>
        <v>159.43</v>
      </c>
      <c r="F33" s="5">
        <f>F31-F32</f>
        <v>91.16</v>
      </c>
      <c r="G33" s="5">
        <f>G31-G32</f>
        <v>245.07</v>
      </c>
      <c r="H33" s="5">
        <f>H31-H32</f>
        <v>1694.73</v>
      </c>
      <c r="I33" s="5">
        <f>I31-I32</f>
        <v>84.66999999999999</v>
      </c>
    </row>
    <row r="34" spans="1:9" ht="15.75">
      <c r="A34" s="6"/>
      <c r="B34" s="106" t="s">
        <v>96</v>
      </c>
      <c r="C34" s="6"/>
      <c r="D34" s="5"/>
      <c r="E34" s="101">
        <v>0.672</v>
      </c>
      <c r="F34" s="5"/>
      <c r="G34" s="5"/>
      <c r="H34" s="5"/>
      <c r="I34" s="5"/>
    </row>
    <row r="35" spans="1:9" ht="15.75">
      <c r="A35" s="26"/>
      <c r="B35" s="4" t="s">
        <v>68</v>
      </c>
      <c r="C35" s="19"/>
      <c r="D35" s="19">
        <v>1</v>
      </c>
      <c r="E35" s="19"/>
      <c r="F35" s="114"/>
      <c r="G35" s="30"/>
      <c r="H35" s="19"/>
      <c r="I35" s="19"/>
    </row>
    <row r="36" spans="1:9" ht="31.5">
      <c r="A36" s="26"/>
      <c r="B36" s="77" t="s">
        <v>95</v>
      </c>
      <c r="C36" s="19"/>
      <c r="D36" s="12">
        <v>14</v>
      </c>
      <c r="E36" s="12"/>
      <c r="F36" s="105">
        <v>29</v>
      </c>
      <c r="G36" s="97">
        <v>60</v>
      </c>
      <c r="H36" s="19"/>
      <c r="I36" s="19"/>
    </row>
    <row r="37" ht="12.75">
      <c r="B37" s="74" t="s">
        <v>88</v>
      </c>
    </row>
    <row r="38" ht="12.75">
      <c r="B38" s="74"/>
    </row>
    <row r="39" spans="2:3" ht="30" customHeight="1">
      <c r="B39" s="65"/>
      <c r="C39" s="52"/>
    </row>
    <row r="40" spans="2:3" ht="15.75">
      <c r="B40" s="65"/>
      <c r="C40" s="52"/>
    </row>
    <row r="41" spans="2:3" ht="15.75">
      <c r="B41" s="65"/>
      <c r="C41" s="52"/>
    </row>
    <row r="42" spans="2:3" ht="15.75">
      <c r="B42" s="65"/>
      <c r="C42" s="52"/>
    </row>
    <row r="43" spans="2:3" ht="15.75">
      <c r="B43" s="65"/>
      <c r="C43" s="52"/>
    </row>
    <row r="45" spans="2:3" ht="15.75">
      <c r="B45" s="65"/>
      <c r="C45" s="68"/>
    </row>
    <row r="46" spans="2:3" ht="15.75">
      <c r="B46" s="65"/>
      <c r="C46" s="68"/>
    </row>
    <row r="47" spans="2:3" ht="15.75">
      <c r="B47" s="65"/>
      <c r="C47" s="6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2" top="0.44" bottom="0.33" header="0.31" footer="0.4"/>
  <pageSetup horizontalDpi="600" verticalDpi="600" orientation="landscape" paperSize="9" scale="7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zoomScale="82" zoomScaleNormal="82" zoomScalePageLayoutView="0" workbookViewId="0" topLeftCell="A3">
      <selection activeCell="C26" sqref="C26"/>
    </sheetView>
  </sheetViews>
  <sheetFormatPr defaultColWidth="9.140625" defaultRowHeight="12.75"/>
  <cols>
    <col min="1" max="1" width="12.57421875" style="0" customWidth="1"/>
    <col min="2" max="2" width="40.00390625" style="0" customWidth="1"/>
    <col min="3" max="3" width="16.421875" style="0" customWidth="1"/>
    <col min="4" max="5" width="8.140625" style="0" customWidth="1"/>
    <col min="6" max="6" width="7.7109375" style="0" customWidth="1"/>
    <col min="7" max="7" width="8.28125" style="0" customWidth="1"/>
    <col min="8" max="8" width="27.00390625" style="0" customWidth="1"/>
    <col min="9" max="9" width="15.28125" style="0" customWidth="1"/>
    <col min="10" max="11" width="7.8515625" style="0" customWidth="1"/>
    <col min="12" max="12" width="7.7109375" style="0" customWidth="1"/>
  </cols>
  <sheetData>
    <row r="1" spans="1:9" s="11" customFormat="1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206" t="s">
        <v>3</v>
      </c>
      <c r="B6" s="209" t="s">
        <v>7</v>
      </c>
      <c r="C6" s="209" t="s">
        <v>77</v>
      </c>
      <c r="D6" s="215" t="s">
        <v>9</v>
      </c>
      <c r="E6" s="215"/>
      <c r="F6" s="215"/>
      <c r="G6" s="215"/>
      <c r="H6" s="223" t="s">
        <v>2</v>
      </c>
      <c r="I6" s="218" t="s">
        <v>73</v>
      </c>
    </row>
    <row r="7" spans="1:9" ht="19.5" customHeight="1">
      <c r="A7" s="207"/>
      <c r="B7" s="210"/>
      <c r="C7" s="210"/>
      <c r="D7" s="216" t="s">
        <v>4</v>
      </c>
      <c r="E7" s="217"/>
      <c r="F7" s="218" t="s">
        <v>5</v>
      </c>
      <c r="G7" s="218" t="s">
        <v>6</v>
      </c>
      <c r="H7" s="224"/>
      <c r="I7" s="222"/>
    </row>
    <row r="8" spans="1:9" ht="24.75" customHeight="1">
      <c r="A8" s="208"/>
      <c r="B8" s="211"/>
      <c r="C8" s="208"/>
      <c r="D8" s="100" t="s">
        <v>93</v>
      </c>
      <c r="E8" s="100" t="s">
        <v>94</v>
      </c>
      <c r="F8" s="221"/>
      <c r="G8" s="221"/>
      <c r="H8" s="225"/>
      <c r="I8" s="221"/>
    </row>
    <row r="9" spans="1:9" ht="15.75">
      <c r="A9" s="82"/>
      <c r="B9" s="25" t="s">
        <v>92</v>
      </c>
      <c r="C9" s="14"/>
      <c r="D9" s="18"/>
      <c r="E9" s="18"/>
      <c r="F9" s="18"/>
      <c r="G9" s="18"/>
      <c r="H9" s="21"/>
      <c r="I9" s="18"/>
    </row>
    <row r="10" spans="1:9" ht="15.75">
      <c r="A10" s="83">
        <v>3</v>
      </c>
      <c r="B10" s="139" t="s">
        <v>164</v>
      </c>
      <c r="C10" s="23" t="s">
        <v>165</v>
      </c>
      <c r="D10" s="140">
        <v>4.73</v>
      </c>
      <c r="E10" s="140">
        <v>2.36</v>
      </c>
      <c r="F10" s="23">
        <v>6.88</v>
      </c>
      <c r="G10" s="23">
        <v>14.56</v>
      </c>
      <c r="H10" s="141">
        <v>139</v>
      </c>
      <c r="I10" s="23">
        <v>0.07</v>
      </c>
    </row>
    <row r="11" spans="1:9" ht="15.75">
      <c r="A11" s="142">
        <v>93</v>
      </c>
      <c r="B11" s="4" t="s">
        <v>166</v>
      </c>
      <c r="C11" s="49">
        <v>200</v>
      </c>
      <c r="D11" s="49">
        <v>28.75</v>
      </c>
      <c r="E11" s="49">
        <v>19.97</v>
      </c>
      <c r="F11" s="49">
        <v>26.06</v>
      </c>
      <c r="G11" s="127">
        <v>94.19</v>
      </c>
      <c r="H11" s="49">
        <v>726</v>
      </c>
      <c r="I11" s="49">
        <v>4.55</v>
      </c>
    </row>
    <row r="12" spans="1:9" ht="15.75">
      <c r="A12" s="80">
        <v>395</v>
      </c>
      <c r="B12" s="17" t="s">
        <v>127</v>
      </c>
      <c r="C12" s="19">
        <v>180</v>
      </c>
      <c r="D12" s="19">
        <v>2.85</v>
      </c>
      <c r="E12" s="19">
        <v>2.61</v>
      </c>
      <c r="F12" s="19">
        <v>2.41</v>
      </c>
      <c r="G12" s="20">
        <v>14.36</v>
      </c>
      <c r="H12" s="19">
        <v>91</v>
      </c>
      <c r="I12" s="19">
        <v>1.17</v>
      </c>
    </row>
    <row r="13" spans="1:14" ht="15.75">
      <c r="A13" s="87"/>
      <c r="B13" s="33"/>
      <c r="C13" s="35">
        <v>390</v>
      </c>
      <c r="D13" s="36">
        <f aca="true" t="shared" si="0" ref="D13:I13">SUM(D10:D12)</f>
        <v>36.330000000000005</v>
      </c>
      <c r="E13" s="36">
        <f t="shared" si="0"/>
        <v>24.939999999999998</v>
      </c>
      <c r="F13" s="36">
        <f t="shared" si="0"/>
        <v>35.349999999999994</v>
      </c>
      <c r="G13" s="36">
        <f t="shared" si="0"/>
        <v>123.11</v>
      </c>
      <c r="H13" s="36">
        <f t="shared" si="0"/>
        <v>956</v>
      </c>
      <c r="I13" s="36">
        <f t="shared" si="0"/>
        <v>5.79</v>
      </c>
      <c r="J13" s="41"/>
      <c r="K13" s="41"/>
      <c r="L13" s="41"/>
      <c r="M13" s="41"/>
      <c r="N13" s="41"/>
    </row>
    <row r="14" spans="1:9" ht="15.75">
      <c r="A14" s="87"/>
      <c r="B14" s="38" t="s">
        <v>100</v>
      </c>
      <c r="C14" s="22"/>
      <c r="D14" s="36"/>
      <c r="E14" s="36"/>
      <c r="F14" s="36"/>
      <c r="G14" s="36"/>
      <c r="H14" s="36"/>
      <c r="I14" s="36"/>
    </row>
    <row r="15" spans="1:9" ht="15.75">
      <c r="A15" s="143">
        <v>399</v>
      </c>
      <c r="B15" s="144" t="s">
        <v>123</v>
      </c>
      <c r="C15" s="19">
        <v>80</v>
      </c>
      <c r="D15" s="40">
        <v>0.9</v>
      </c>
      <c r="E15" s="40">
        <v>0</v>
      </c>
      <c r="F15" s="40">
        <v>0</v>
      </c>
      <c r="G15" s="40">
        <v>22.86</v>
      </c>
      <c r="H15" s="40">
        <v>95</v>
      </c>
      <c r="I15" s="145">
        <v>7.2</v>
      </c>
    </row>
    <row r="16" spans="1:9" ht="15.75">
      <c r="A16" s="86"/>
      <c r="B16" s="24" t="s">
        <v>112</v>
      </c>
      <c r="C16" s="162"/>
      <c r="D16" s="162"/>
      <c r="E16" s="162"/>
      <c r="F16" s="162"/>
      <c r="G16" s="162"/>
      <c r="H16" s="162"/>
      <c r="I16" s="162"/>
    </row>
    <row r="17" spans="1:9" ht="15.75">
      <c r="A17" s="148">
        <v>15</v>
      </c>
      <c r="B17" s="80" t="s">
        <v>140</v>
      </c>
      <c r="C17" s="153">
        <v>60</v>
      </c>
      <c r="D17" s="153">
        <v>0.6</v>
      </c>
      <c r="E17" s="153">
        <v>0.6</v>
      </c>
      <c r="F17" s="153">
        <v>0.1</v>
      </c>
      <c r="G17" s="153">
        <v>2.2</v>
      </c>
      <c r="H17" s="153">
        <v>83.7</v>
      </c>
      <c r="I17" s="153">
        <v>5.5</v>
      </c>
    </row>
    <row r="18" spans="1:9" s="119" customFormat="1" ht="16.5" customHeight="1">
      <c r="A18" s="80">
        <v>77</v>
      </c>
      <c r="B18" s="163" t="s">
        <v>141</v>
      </c>
      <c r="C18" s="19">
        <v>200</v>
      </c>
      <c r="D18" s="19">
        <v>21.96</v>
      </c>
      <c r="E18" s="19">
        <v>0</v>
      </c>
      <c r="F18" s="19">
        <v>21.08</v>
      </c>
      <c r="G18" s="19">
        <v>65.29</v>
      </c>
      <c r="H18" s="19">
        <v>539</v>
      </c>
      <c r="I18" s="19">
        <v>23.25</v>
      </c>
    </row>
    <row r="19" spans="1:9" s="119" customFormat="1" ht="34.5" customHeight="1">
      <c r="A19" s="80">
        <v>297</v>
      </c>
      <c r="B19" s="16" t="s">
        <v>167</v>
      </c>
      <c r="C19" s="19">
        <v>160</v>
      </c>
      <c r="D19" s="19">
        <v>10.13</v>
      </c>
      <c r="E19" s="19">
        <v>7.63</v>
      </c>
      <c r="F19" s="19">
        <v>6.38</v>
      </c>
      <c r="G19" s="20">
        <v>15.02</v>
      </c>
      <c r="H19" s="19">
        <v>158</v>
      </c>
      <c r="I19" s="19">
        <v>15.03</v>
      </c>
    </row>
    <row r="20" spans="1:9" s="119" customFormat="1" ht="15.75">
      <c r="A20" s="85">
        <v>376</v>
      </c>
      <c r="B20" s="16" t="s">
        <v>22</v>
      </c>
      <c r="C20" s="20">
        <v>180</v>
      </c>
      <c r="D20" s="19">
        <v>0.4</v>
      </c>
      <c r="E20" s="19">
        <v>0</v>
      </c>
      <c r="F20" s="19">
        <v>0.02</v>
      </c>
      <c r="G20" s="20">
        <v>24.99</v>
      </c>
      <c r="H20" s="19">
        <v>102</v>
      </c>
      <c r="I20" s="19">
        <v>0.36</v>
      </c>
    </row>
    <row r="21" spans="1:9" ht="15.75">
      <c r="A21" s="85"/>
      <c r="B21" s="16" t="s">
        <v>11</v>
      </c>
      <c r="C21" s="20">
        <v>50</v>
      </c>
      <c r="D21" s="19">
        <v>3.3</v>
      </c>
      <c r="E21" s="19">
        <v>0</v>
      </c>
      <c r="F21" s="19">
        <v>0.6</v>
      </c>
      <c r="G21" s="20">
        <v>16.7</v>
      </c>
      <c r="H21" s="19">
        <v>87</v>
      </c>
      <c r="I21" s="19">
        <v>0</v>
      </c>
    </row>
    <row r="22" spans="1:9" ht="15.75">
      <c r="A22" s="85"/>
      <c r="B22" s="32"/>
      <c r="C22" s="109">
        <f aca="true" t="shared" si="1" ref="C22:I22">SUM(C17:C21)</f>
        <v>650</v>
      </c>
      <c r="D22" s="35">
        <f t="shared" si="1"/>
        <v>36.39</v>
      </c>
      <c r="E22" s="35">
        <f t="shared" si="1"/>
        <v>8.23</v>
      </c>
      <c r="F22" s="35">
        <f t="shared" si="1"/>
        <v>28.18</v>
      </c>
      <c r="G22" s="35">
        <f t="shared" si="1"/>
        <v>124.2</v>
      </c>
      <c r="H22" s="35">
        <f t="shared" si="1"/>
        <v>969.7</v>
      </c>
      <c r="I22" s="35">
        <f t="shared" si="1"/>
        <v>44.14</v>
      </c>
    </row>
    <row r="23" spans="1:9" ht="15.75">
      <c r="A23" s="88"/>
      <c r="B23" s="24" t="s">
        <v>113</v>
      </c>
      <c r="C23" s="18"/>
      <c r="D23" s="27"/>
      <c r="E23" s="27"/>
      <c r="F23" s="27"/>
      <c r="G23" s="27"/>
      <c r="H23" s="27"/>
      <c r="I23" s="27"/>
    </row>
    <row r="24" spans="1:9" ht="15.75">
      <c r="A24" s="149">
        <v>449</v>
      </c>
      <c r="B24" s="150" t="s">
        <v>168</v>
      </c>
      <c r="C24" s="19">
        <v>80</v>
      </c>
      <c r="D24" s="19">
        <v>4.56</v>
      </c>
      <c r="E24" s="19">
        <v>1.2</v>
      </c>
      <c r="F24" s="19">
        <v>4.06</v>
      </c>
      <c r="G24" s="19">
        <v>27.75</v>
      </c>
      <c r="H24" s="19">
        <v>166</v>
      </c>
      <c r="I24" s="19">
        <v>0.24</v>
      </c>
    </row>
    <row r="25" spans="1:9" s="119" customFormat="1" ht="16.5" customHeight="1">
      <c r="A25" s="148">
        <v>391</v>
      </c>
      <c r="B25" s="16" t="s">
        <v>130</v>
      </c>
      <c r="C25" s="19">
        <v>180</v>
      </c>
      <c r="D25" s="19">
        <v>0.06</v>
      </c>
      <c r="E25" s="19">
        <v>0</v>
      </c>
      <c r="F25" s="19">
        <v>0.02</v>
      </c>
      <c r="G25" s="19">
        <v>9.99</v>
      </c>
      <c r="H25" s="20">
        <v>40</v>
      </c>
      <c r="I25" s="19">
        <v>0.03</v>
      </c>
    </row>
    <row r="26" spans="1:9" ht="15.75">
      <c r="A26" s="88"/>
      <c r="B26" s="17" t="s">
        <v>154</v>
      </c>
      <c r="C26" s="19">
        <v>40</v>
      </c>
      <c r="D26" s="19">
        <v>3.95</v>
      </c>
      <c r="E26" s="19">
        <v>0</v>
      </c>
      <c r="F26" s="19">
        <v>1.5</v>
      </c>
      <c r="G26" s="19">
        <v>24.15</v>
      </c>
      <c r="H26" s="20">
        <v>118</v>
      </c>
      <c r="I26" s="19">
        <v>0</v>
      </c>
    </row>
    <row r="27" spans="1:9" ht="15.75">
      <c r="A27" s="81"/>
      <c r="B27" s="33"/>
      <c r="C27" s="22"/>
      <c r="D27" s="22"/>
      <c r="E27" s="22"/>
      <c r="F27" s="22"/>
      <c r="G27" s="22"/>
      <c r="H27" s="34"/>
      <c r="I27" s="22"/>
    </row>
    <row r="28" spans="1:9" ht="15.75">
      <c r="A28" s="81"/>
      <c r="B28" s="17"/>
      <c r="C28" s="40">
        <v>385</v>
      </c>
      <c r="D28" s="40">
        <f aca="true" t="shared" si="2" ref="D28:I28">SUM(D24:D27)</f>
        <v>8.57</v>
      </c>
      <c r="E28" s="40">
        <f t="shared" si="2"/>
        <v>1.2</v>
      </c>
      <c r="F28" s="40">
        <f t="shared" si="2"/>
        <v>5.579999999999999</v>
      </c>
      <c r="G28" s="40">
        <f t="shared" si="2"/>
        <v>61.89</v>
      </c>
      <c r="H28" s="123">
        <f t="shared" si="2"/>
        <v>324</v>
      </c>
      <c r="I28" s="40">
        <f t="shared" si="2"/>
        <v>0.27</v>
      </c>
    </row>
    <row r="29" spans="1:9" ht="15.75">
      <c r="A29" s="81"/>
      <c r="B29" s="122" t="s">
        <v>80</v>
      </c>
      <c r="C29" s="72">
        <f aca="true" t="shared" si="3" ref="C29:I29">C28+C22+C15+C13</f>
        <v>1505</v>
      </c>
      <c r="D29" s="36">
        <f t="shared" si="3"/>
        <v>82.19</v>
      </c>
      <c r="E29" s="36">
        <f t="shared" si="3"/>
        <v>34.37</v>
      </c>
      <c r="F29" s="36">
        <f t="shared" si="3"/>
        <v>69.10999999999999</v>
      </c>
      <c r="G29" s="36">
        <f t="shared" si="3"/>
        <v>332.06</v>
      </c>
      <c r="H29" s="36">
        <f t="shared" si="3"/>
        <v>2344.7</v>
      </c>
      <c r="I29" s="36">
        <f t="shared" si="3"/>
        <v>57.400000000000006</v>
      </c>
    </row>
    <row r="30" spans="1:9" ht="15.75">
      <c r="A30" s="29"/>
      <c r="B30" s="31" t="s">
        <v>23</v>
      </c>
      <c r="C30" s="31"/>
      <c r="D30" s="7">
        <v>54</v>
      </c>
      <c r="E30" s="7"/>
      <c r="F30" s="7">
        <v>60</v>
      </c>
      <c r="G30" s="7">
        <v>261</v>
      </c>
      <c r="H30" s="7">
        <v>1800</v>
      </c>
      <c r="I30" s="7">
        <v>50</v>
      </c>
    </row>
    <row r="31" spans="1:9" ht="15.75">
      <c r="A31" s="6"/>
      <c r="B31" s="4" t="s">
        <v>20</v>
      </c>
      <c r="C31" s="6"/>
      <c r="D31" s="5">
        <f>D29-D30</f>
        <v>28.189999999999998</v>
      </c>
      <c r="F31" s="5">
        <f>F29-F30</f>
        <v>9.109999999999985</v>
      </c>
      <c r="G31" s="5">
        <f>G29-G30</f>
        <v>71.06</v>
      </c>
      <c r="H31" s="5">
        <f>H29-H30</f>
        <v>544.6999999999998</v>
      </c>
      <c r="I31" s="5">
        <f>I29-I30</f>
        <v>7.400000000000006</v>
      </c>
    </row>
    <row r="32" spans="1:9" ht="15.75">
      <c r="A32" s="6"/>
      <c r="B32" s="106" t="s">
        <v>96</v>
      </c>
      <c r="C32" s="6"/>
      <c r="D32" s="5"/>
      <c r="E32" s="101"/>
      <c r="F32" s="5"/>
      <c r="G32" s="5"/>
      <c r="H32" s="5"/>
      <c r="I32" s="5"/>
    </row>
    <row r="33" spans="1:9" ht="15.75">
      <c r="A33" s="6"/>
      <c r="B33" s="4" t="s">
        <v>68</v>
      </c>
      <c r="C33" s="19"/>
      <c r="D33" s="19">
        <v>1</v>
      </c>
      <c r="E33" s="19"/>
      <c r="F33" s="114"/>
      <c r="G33" s="30"/>
      <c r="H33" s="19"/>
      <c r="I33" s="19"/>
    </row>
    <row r="34" spans="1:9" ht="31.5">
      <c r="A34" s="26"/>
      <c r="B34" s="77" t="s">
        <v>95</v>
      </c>
      <c r="C34" s="19"/>
      <c r="D34" s="12">
        <v>14</v>
      </c>
      <c r="E34" s="12"/>
      <c r="F34" s="105">
        <v>29</v>
      </c>
      <c r="G34" s="97">
        <v>57</v>
      </c>
      <c r="H34" s="19"/>
      <c r="I34" s="19"/>
    </row>
    <row r="35" spans="1:2" ht="15.75">
      <c r="A35" s="26"/>
      <c r="B35" s="74" t="s">
        <v>88</v>
      </c>
    </row>
    <row r="37" spans="2:3" ht="15.75">
      <c r="B37" s="65"/>
      <c r="C37" s="68"/>
    </row>
    <row r="38" spans="2:3" ht="30" customHeight="1">
      <c r="B38" s="65"/>
      <c r="C38" s="68"/>
    </row>
    <row r="39" spans="2:3" ht="15.75">
      <c r="B39" s="65"/>
      <c r="C39" s="68"/>
    </row>
    <row r="40" spans="2:3" ht="15.75">
      <c r="B40" s="65"/>
      <c r="C40" s="68"/>
    </row>
    <row r="41" spans="2:3" ht="15.75">
      <c r="B41" s="65"/>
      <c r="C41" s="68"/>
    </row>
    <row r="42" ht="12.75">
      <c r="C42" s="68"/>
    </row>
    <row r="44" spans="2:3" ht="15.75">
      <c r="B44" s="65"/>
      <c r="C44" s="68"/>
    </row>
    <row r="45" spans="2:3" ht="15.75">
      <c r="B45" s="65"/>
      <c r="C45" s="68"/>
    </row>
    <row r="46" spans="2:3" ht="15.75">
      <c r="B46" s="65"/>
      <c r="C46" s="6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480314960629921" right="0.7480314960629921" top="0.4724409448818898" bottom="0.6299212598425197" header="0.3937007874015748" footer="0.5118110236220472"/>
  <pageSetup horizontalDpi="600" verticalDpi="600" orientation="landscape" paperSize="9" scale="75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78" zoomScaleNormal="80" zoomScaleSheetLayoutView="78" zoomScalePageLayoutView="0" workbookViewId="0" topLeftCell="A16">
      <selection activeCell="C29" sqref="C29"/>
    </sheetView>
  </sheetViews>
  <sheetFormatPr defaultColWidth="9.140625" defaultRowHeight="12.75"/>
  <cols>
    <col min="1" max="1" width="12.57421875" style="0" customWidth="1"/>
    <col min="2" max="2" width="47.00390625" style="0" customWidth="1"/>
    <col min="3" max="3" width="17.00390625" style="0" customWidth="1"/>
    <col min="4" max="5" width="8.28125" style="0" customWidth="1"/>
    <col min="6" max="6" width="8.00390625" style="0" customWidth="1"/>
    <col min="7" max="7" width="7.57421875" style="0" customWidth="1"/>
    <col min="8" max="8" width="31.28125" style="0" customWidth="1"/>
    <col min="9" max="9" width="17.140625" style="0" customWidth="1"/>
    <col min="10" max="10" width="7.57421875" style="0" customWidth="1"/>
    <col min="11" max="11" width="7.28125" style="0" customWidth="1"/>
    <col min="12" max="12" width="7.14062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206" t="s">
        <v>3</v>
      </c>
      <c r="B6" s="209" t="s">
        <v>7</v>
      </c>
      <c r="C6" s="209" t="s">
        <v>77</v>
      </c>
      <c r="D6" s="215" t="s">
        <v>9</v>
      </c>
      <c r="E6" s="215"/>
      <c r="F6" s="215"/>
      <c r="G6" s="215"/>
      <c r="H6" s="209" t="s">
        <v>2</v>
      </c>
      <c r="I6" s="218" t="s">
        <v>73</v>
      </c>
    </row>
    <row r="7" spans="1:9" ht="24" customHeight="1">
      <c r="A7" s="207"/>
      <c r="B7" s="210"/>
      <c r="C7" s="210"/>
      <c r="D7" s="216" t="s">
        <v>4</v>
      </c>
      <c r="E7" s="217"/>
      <c r="F7" s="218" t="s">
        <v>5</v>
      </c>
      <c r="G7" s="218" t="s">
        <v>6</v>
      </c>
      <c r="H7" s="224"/>
      <c r="I7" s="222"/>
    </row>
    <row r="8" spans="1:9" ht="22.5" customHeight="1">
      <c r="A8" s="208"/>
      <c r="B8" s="211"/>
      <c r="C8" s="208"/>
      <c r="D8" s="100" t="s">
        <v>93</v>
      </c>
      <c r="E8" s="100" t="s">
        <v>94</v>
      </c>
      <c r="F8" s="221"/>
      <c r="G8" s="221"/>
      <c r="H8" s="225"/>
      <c r="I8" s="221"/>
    </row>
    <row r="9" spans="1:9" ht="15.75">
      <c r="A9" s="82"/>
      <c r="B9" s="25" t="s">
        <v>69</v>
      </c>
      <c r="C9" s="14"/>
      <c r="D9" s="18"/>
      <c r="E9" s="18"/>
      <c r="F9" s="18"/>
      <c r="G9" s="18"/>
      <c r="H9" s="21"/>
      <c r="I9" s="18"/>
    </row>
    <row r="10" spans="1:9" ht="15.75">
      <c r="A10" s="83">
        <v>3</v>
      </c>
      <c r="B10" s="139" t="s">
        <v>164</v>
      </c>
      <c r="C10" s="23" t="s">
        <v>165</v>
      </c>
      <c r="D10" s="140">
        <v>4.73</v>
      </c>
      <c r="E10" s="140">
        <v>2.36</v>
      </c>
      <c r="F10" s="23">
        <v>6.88</v>
      </c>
      <c r="G10" s="23">
        <v>14.56</v>
      </c>
      <c r="H10" s="141">
        <v>139</v>
      </c>
      <c r="I10" s="23">
        <v>0.07</v>
      </c>
    </row>
    <row r="11" spans="1:9" s="125" customFormat="1" ht="20.25" customHeight="1">
      <c r="A11" s="80">
        <v>168</v>
      </c>
      <c r="B11" s="17" t="s">
        <v>169</v>
      </c>
      <c r="C11" s="19">
        <v>150</v>
      </c>
      <c r="D11" s="12">
        <v>2.32</v>
      </c>
      <c r="E11" s="12">
        <v>0.04</v>
      </c>
      <c r="F11" s="12">
        <v>3.96</v>
      </c>
      <c r="G11" s="12">
        <v>24.08</v>
      </c>
      <c r="H11" s="151">
        <v>141</v>
      </c>
      <c r="I11" s="12">
        <v>0</v>
      </c>
    </row>
    <row r="12" spans="1:9" ht="15.75">
      <c r="A12" s="80">
        <v>392</v>
      </c>
      <c r="B12" s="16" t="s">
        <v>142</v>
      </c>
      <c r="C12" s="19">
        <v>180</v>
      </c>
      <c r="D12" s="19">
        <v>0.06</v>
      </c>
      <c r="E12" s="19">
        <v>0</v>
      </c>
      <c r="F12" s="19">
        <v>0.02</v>
      </c>
      <c r="G12" s="19">
        <v>9.99</v>
      </c>
      <c r="H12" s="20">
        <v>40</v>
      </c>
      <c r="I12" s="19">
        <v>0.03</v>
      </c>
    </row>
    <row r="13" spans="1:9" ht="15.75">
      <c r="A13" s="80"/>
      <c r="B13" s="39"/>
      <c r="C13" s="37">
        <v>410</v>
      </c>
      <c r="D13" s="43">
        <f aca="true" t="shared" si="0" ref="D13:I13">SUM(D10:D12)</f>
        <v>7.11</v>
      </c>
      <c r="E13" s="43">
        <f t="shared" si="0"/>
        <v>2.4</v>
      </c>
      <c r="F13" s="43">
        <f t="shared" si="0"/>
        <v>10.86</v>
      </c>
      <c r="G13" s="43">
        <f t="shared" si="0"/>
        <v>48.63</v>
      </c>
      <c r="H13" s="43">
        <f t="shared" si="0"/>
        <v>320</v>
      </c>
      <c r="I13" s="43">
        <f t="shared" si="0"/>
        <v>0.1</v>
      </c>
    </row>
    <row r="14" spans="1:9" ht="15.75">
      <c r="A14" s="80"/>
      <c r="B14" s="38" t="s">
        <v>83</v>
      </c>
      <c r="C14" s="19"/>
      <c r="D14" s="43"/>
      <c r="E14" s="43"/>
      <c r="F14" s="43"/>
      <c r="G14" s="43"/>
      <c r="H14" s="43"/>
      <c r="I14" s="43"/>
    </row>
    <row r="15" spans="1:9" s="54" customFormat="1" ht="15.75">
      <c r="A15" s="143">
        <v>399</v>
      </c>
      <c r="B15" s="144" t="s">
        <v>123</v>
      </c>
      <c r="C15" s="19">
        <v>80</v>
      </c>
      <c r="D15" s="40">
        <v>0.9</v>
      </c>
      <c r="E15" s="40">
        <v>0</v>
      </c>
      <c r="F15" s="40">
        <v>0</v>
      </c>
      <c r="G15" s="40">
        <v>22.86</v>
      </c>
      <c r="H15" s="40">
        <v>95</v>
      </c>
      <c r="I15" s="145">
        <v>7.2</v>
      </c>
    </row>
    <row r="16" spans="1:9" ht="15.75">
      <c r="A16" s="84"/>
      <c r="B16" s="24" t="s">
        <v>91</v>
      </c>
      <c r="C16" s="158"/>
      <c r="D16" s="158"/>
      <c r="E16" s="158"/>
      <c r="F16" s="158"/>
      <c r="G16" s="158"/>
      <c r="H16" s="158"/>
      <c r="I16" s="158"/>
    </row>
    <row r="17" spans="1:9" ht="24" customHeight="1">
      <c r="A17" s="80">
        <v>20</v>
      </c>
      <c r="B17" s="16" t="s">
        <v>155</v>
      </c>
      <c r="C17" s="19">
        <v>60</v>
      </c>
      <c r="D17" s="19">
        <v>0.84</v>
      </c>
      <c r="E17" s="19">
        <v>0</v>
      </c>
      <c r="F17" s="19">
        <v>3.05</v>
      </c>
      <c r="G17" s="19">
        <v>5.19</v>
      </c>
      <c r="H17" s="19">
        <v>52</v>
      </c>
      <c r="I17" s="19">
        <v>20.97</v>
      </c>
    </row>
    <row r="18" spans="1:9" s="125" customFormat="1" ht="17.25" customHeight="1">
      <c r="A18" s="159">
        <v>87</v>
      </c>
      <c r="B18" s="147" t="s">
        <v>99</v>
      </c>
      <c r="C18" s="13">
        <v>200</v>
      </c>
      <c r="D18" s="13">
        <v>34.39</v>
      </c>
      <c r="E18" s="13">
        <v>0.11</v>
      </c>
      <c r="F18" s="13">
        <v>33.62</v>
      </c>
      <c r="G18" s="13">
        <v>57.33</v>
      </c>
      <c r="H18" s="13">
        <v>669</v>
      </c>
      <c r="I18" s="13">
        <v>36.45</v>
      </c>
    </row>
    <row r="19" spans="1:9" s="119" customFormat="1" ht="15.75">
      <c r="A19" s="80">
        <v>282</v>
      </c>
      <c r="B19" s="16" t="s">
        <v>170</v>
      </c>
      <c r="C19" s="23">
        <v>80</v>
      </c>
      <c r="D19" s="19">
        <v>14.44</v>
      </c>
      <c r="E19" s="19">
        <v>10.54</v>
      </c>
      <c r="F19" s="19">
        <v>9.24</v>
      </c>
      <c r="G19" s="19">
        <v>12.56</v>
      </c>
      <c r="H19" s="19">
        <v>183</v>
      </c>
      <c r="I19" s="19">
        <v>0.12</v>
      </c>
    </row>
    <row r="20" spans="1:9" ht="15.75">
      <c r="A20" s="80">
        <v>317</v>
      </c>
      <c r="B20" s="16" t="s">
        <v>143</v>
      </c>
      <c r="C20" s="19">
        <v>150</v>
      </c>
      <c r="D20" s="19">
        <v>39.78</v>
      </c>
      <c r="E20" s="19">
        <v>30.1</v>
      </c>
      <c r="F20" s="19">
        <v>176.3</v>
      </c>
      <c r="G20" s="19">
        <v>112</v>
      </c>
      <c r="H20" s="19">
        <v>1123</v>
      </c>
      <c r="I20" s="19">
        <v>0</v>
      </c>
    </row>
    <row r="21" spans="1:9" ht="15.75">
      <c r="A21" s="85">
        <v>376</v>
      </c>
      <c r="B21" s="16" t="s">
        <v>22</v>
      </c>
      <c r="C21" s="20">
        <v>180</v>
      </c>
      <c r="D21" s="19">
        <v>0.4</v>
      </c>
      <c r="E21" s="19">
        <v>0</v>
      </c>
      <c r="F21" s="19">
        <v>0.02</v>
      </c>
      <c r="G21" s="20">
        <v>24.99</v>
      </c>
      <c r="H21" s="19">
        <v>102</v>
      </c>
      <c r="I21" s="19">
        <v>0.36</v>
      </c>
    </row>
    <row r="22" spans="1:9" ht="15.75">
      <c r="A22" s="85"/>
      <c r="B22" s="16" t="s">
        <v>11</v>
      </c>
      <c r="C22" s="20">
        <v>50</v>
      </c>
      <c r="D22" s="19">
        <v>3.3</v>
      </c>
      <c r="E22" s="19">
        <v>0</v>
      </c>
      <c r="F22" s="19">
        <v>0.6</v>
      </c>
      <c r="G22" s="20">
        <v>16.7</v>
      </c>
      <c r="H22" s="19">
        <v>87</v>
      </c>
      <c r="I22" s="19">
        <v>0</v>
      </c>
    </row>
    <row r="23" spans="1:9" ht="15.75">
      <c r="A23" s="80"/>
      <c r="B23" s="39"/>
      <c r="C23" s="37">
        <f aca="true" t="shared" si="1" ref="C23:I23">SUM(C17:C22)</f>
        <v>720</v>
      </c>
      <c r="D23" s="40">
        <f t="shared" si="1"/>
        <v>93.15</v>
      </c>
      <c r="E23" s="40">
        <f t="shared" si="1"/>
        <v>40.75</v>
      </c>
      <c r="F23" s="40">
        <f t="shared" si="1"/>
        <v>222.83</v>
      </c>
      <c r="G23" s="40">
        <f t="shared" si="1"/>
        <v>228.76999999999998</v>
      </c>
      <c r="H23" s="40">
        <f t="shared" si="1"/>
        <v>2216</v>
      </c>
      <c r="I23" s="40">
        <f t="shared" si="1"/>
        <v>57.9</v>
      </c>
    </row>
    <row r="24" spans="1:9" ht="15.75">
      <c r="A24" s="46"/>
      <c r="B24" s="38" t="s">
        <v>102</v>
      </c>
      <c r="C24" s="18"/>
      <c r="D24" s="27"/>
      <c r="E24" s="27"/>
      <c r="F24" s="27"/>
      <c r="G24" s="27"/>
      <c r="H24" s="27"/>
      <c r="I24" s="27"/>
    </row>
    <row r="25" spans="1:9" s="119" customFormat="1" ht="15.75">
      <c r="A25" s="148">
        <v>215</v>
      </c>
      <c r="B25" s="17" t="s">
        <v>144</v>
      </c>
      <c r="C25" s="19">
        <v>80</v>
      </c>
      <c r="D25" s="20">
        <v>5.73</v>
      </c>
      <c r="E25" s="160">
        <v>11.04</v>
      </c>
      <c r="F25" s="161">
        <v>1.1</v>
      </c>
      <c r="G25" s="161">
        <v>127</v>
      </c>
      <c r="H25" s="161">
        <v>127</v>
      </c>
      <c r="I25" s="128">
        <v>0.1</v>
      </c>
    </row>
    <row r="26" spans="1:9" ht="15.75">
      <c r="A26" s="80">
        <v>392</v>
      </c>
      <c r="B26" s="16" t="s">
        <v>14</v>
      </c>
      <c r="C26" s="19">
        <v>180</v>
      </c>
      <c r="D26" s="19">
        <v>0.06</v>
      </c>
      <c r="E26" s="19">
        <v>0</v>
      </c>
      <c r="F26" s="19">
        <v>0.02</v>
      </c>
      <c r="G26" s="19">
        <v>9.99</v>
      </c>
      <c r="H26" s="20">
        <v>40</v>
      </c>
      <c r="I26" s="19">
        <v>0.03</v>
      </c>
    </row>
    <row r="27" spans="1:9" ht="15.75">
      <c r="A27" s="88"/>
      <c r="B27" s="17" t="s">
        <v>154</v>
      </c>
      <c r="C27" s="19">
        <v>30</v>
      </c>
      <c r="D27" s="19">
        <v>3.95</v>
      </c>
      <c r="E27" s="19">
        <v>0</v>
      </c>
      <c r="F27" s="19">
        <v>1.5</v>
      </c>
      <c r="G27" s="19">
        <v>24.15</v>
      </c>
      <c r="H27" s="20">
        <v>118</v>
      </c>
      <c r="I27" s="19">
        <v>0</v>
      </c>
    </row>
    <row r="28" spans="1:9" ht="15.75">
      <c r="A28" s="146">
        <v>53</v>
      </c>
      <c r="B28" s="147" t="s">
        <v>118</v>
      </c>
      <c r="C28" s="151">
        <v>60</v>
      </c>
      <c r="D28" s="12">
        <v>0.54</v>
      </c>
      <c r="E28" s="12">
        <v>0</v>
      </c>
      <c r="F28" s="12">
        <v>2.82</v>
      </c>
      <c r="G28" s="12">
        <v>3.55</v>
      </c>
      <c r="H28" s="151">
        <v>42</v>
      </c>
      <c r="I28" s="12">
        <v>3.31</v>
      </c>
    </row>
    <row r="29" spans="1:9" ht="15.75">
      <c r="A29" s="88">
        <v>100</v>
      </c>
      <c r="B29" s="81" t="s">
        <v>138</v>
      </c>
      <c r="C29" s="193">
        <v>20</v>
      </c>
      <c r="D29" s="193">
        <v>6.47</v>
      </c>
      <c r="E29" s="193">
        <v>6.47</v>
      </c>
      <c r="F29" s="193">
        <v>1.46</v>
      </c>
      <c r="G29" s="194">
        <v>8.2</v>
      </c>
      <c r="H29" s="193">
        <v>373</v>
      </c>
      <c r="I29" s="193">
        <v>0.01</v>
      </c>
    </row>
    <row r="30" spans="1:9" ht="15.75">
      <c r="A30" s="88"/>
      <c r="B30" s="32"/>
      <c r="C30" s="110">
        <v>385</v>
      </c>
      <c r="D30" s="36">
        <f aca="true" t="shared" si="2" ref="D30:I30">SUM(D25:D28)</f>
        <v>10.280000000000001</v>
      </c>
      <c r="E30" s="36">
        <f t="shared" si="2"/>
        <v>11.04</v>
      </c>
      <c r="F30" s="36">
        <f t="shared" si="2"/>
        <v>5.4399999999999995</v>
      </c>
      <c r="G30" s="121">
        <f t="shared" si="2"/>
        <v>164.69000000000003</v>
      </c>
      <c r="H30" s="36">
        <f t="shared" si="2"/>
        <v>327</v>
      </c>
      <c r="I30" s="36">
        <f t="shared" si="2"/>
        <v>3.44</v>
      </c>
    </row>
    <row r="31" spans="1:9" ht="15.75">
      <c r="A31" s="32"/>
      <c r="B31" s="31" t="s">
        <v>81</v>
      </c>
      <c r="C31" s="112">
        <f aca="true" t="shared" si="3" ref="C31:I31">C30+C23+C15+C13</f>
        <v>1595</v>
      </c>
      <c r="D31" s="36">
        <f t="shared" si="3"/>
        <v>111.44000000000001</v>
      </c>
      <c r="E31" s="36">
        <f t="shared" si="3"/>
        <v>54.19</v>
      </c>
      <c r="F31" s="36">
        <f t="shared" si="3"/>
        <v>239.13</v>
      </c>
      <c r="G31" s="113">
        <f t="shared" si="3"/>
        <v>464.95000000000005</v>
      </c>
      <c r="H31" s="36">
        <f t="shared" si="3"/>
        <v>2958</v>
      </c>
      <c r="I31" s="36">
        <f t="shared" si="3"/>
        <v>68.63999999999999</v>
      </c>
    </row>
    <row r="32" spans="1:9" ht="15.75">
      <c r="A32" s="6"/>
      <c r="B32" s="31" t="s">
        <v>23</v>
      </c>
      <c r="C32" s="31"/>
      <c r="D32" s="7">
        <v>54</v>
      </c>
      <c r="E32" s="7"/>
      <c r="F32" s="7">
        <v>60</v>
      </c>
      <c r="G32" s="7">
        <v>261</v>
      </c>
      <c r="H32" s="7">
        <v>1800</v>
      </c>
      <c r="I32" s="7">
        <v>50</v>
      </c>
    </row>
    <row r="33" spans="1:9" ht="15.75">
      <c r="A33" s="6"/>
      <c r="B33" s="4" t="s">
        <v>20</v>
      </c>
      <c r="C33" s="6"/>
      <c r="D33" s="5">
        <f>D31-D32</f>
        <v>57.44000000000001</v>
      </c>
      <c r="F33" s="5">
        <f>F31-F32</f>
        <v>179.13</v>
      </c>
      <c r="G33" s="188">
        <f>G31-G32</f>
        <v>203.95000000000005</v>
      </c>
      <c r="H33" s="5">
        <f>H31-H32</f>
        <v>1158</v>
      </c>
      <c r="I33" s="5">
        <f>I31-I32</f>
        <v>18.639999999999986</v>
      </c>
    </row>
    <row r="34" spans="1:9" ht="17.25" customHeight="1">
      <c r="A34" s="6"/>
      <c r="B34" s="106" t="s">
        <v>96</v>
      </c>
      <c r="C34" s="6"/>
      <c r="D34" s="5"/>
      <c r="E34" s="182">
        <v>0.461</v>
      </c>
      <c r="F34" s="5"/>
      <c r="G34" s="5"/>
      <c r="H34" s="5"/>
      <c r="I34" s="5"/>
    </row>
    <row r="35" spans="1:9" ht="15.75">
      <c r="A35" s="26"/>
      <c r="B35" s="4" t="s">
        <v>68</v>
      </c>
      <c r="C35" s="19"/>
      <c r="D35" s="19">
        <v>1</v>
      </c>
      <c r="E35" s="19"/>
      <c r="F35" s="114"/>
      <c r="G35" s="115"/>
      <c r="H35" s="19"/>
      <c r="I35" s="19"/>
    </row>
    <row r="36" spans="1:9" ht="31.5">
      <c r="A36" s="6"/>
      <c r="B36" s="77" t="s">
        <v>95</v>
      </c>
      <c r="C36" s="6"/>
      <c r="D36" s="6">
        <v>14</v>
      </c>
      <c r="E36" s="6"/>
      <c r="F36" s="6">
        <v>29</v>
      </c>
      <c r="G36" s="6">
        <v>60</v>
      </c>
      <c r="H36" s="6"/>
      <c r="I36" s="6"/>
    </row>
    <row r="37" spans="1:9" ht="12.75">
      <c r="A37" s="6"/>
      <c r="B37" s="124" t="s">
        <v>88</v>
      </c>
      <c r="C37" s="6"/>
      <c r="D37" s="6"/>
      <c r="E37" s="6"/>
      <c r="F37" s="6"/>
      <c r="G37" s="6"/>
      <c r="H37" s="6"/>
      <c r="I37" s="6"/>
    </row>
    <row r="38" spans="2:6" ht="15.75">
      <c r="B38" s="65"/>
      <c r="C38" s="51"/>
      <c r="F38" s="52"/>
    </row>
    <row r="39" spans="2:6" ht="15.75">
      <c r="B39" s="65"/>
      <c r="C39" s="51"/>
      <c r="F39" s="52"/>
    </row>
    <row r="40" spans="2:6" ht="15.75">
      <c r="B40" s="65"/>
      <c r="C40" s="51"/>
      <c r="F40" s="52"/>
    </row>
    <row r="41" spans="2:6" ht="15.75">
      <c r="B41" s="65"/>
      <c r="C41" s="51"/>
      <c r="F41" s="52"/>
    </row>
    <row r="42" spans="2:6" ht="15.75">
      <c r="B42" s="65"/>
      <c r="C42" s="51"/>
      <c r="F42" s="52"/>
    </row>
    <row r="43" ht="12.75">
      <c r="C43" s="6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4" bottom="0.67" header="0.5" footer="0.5"/>
  <pageSetup fitToHeight="0" fitToWidth="0" horizontalDpi="600" verticalDpi="600" orientation="landscape" paperSize="9" scale="82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4"/>
  <sheetViews>
    <sheetView view="pageBreakPreview" zoomScale="75" zoomScaleNormal="90" zoomScaleSheetLayoutView="75" zoomScalePageLayoutView="0" workbookViewId="0" topLeftCell="A3">
      <selection activeCell="C28" sqref="C28"/>
    </sheetView>
  </sheetViews>
  <sheetFormatPr defaultColWidth="9.140625" defaultRowHeight="12.75"/>
  <cols>
    <col min="1" max="1" width="13.7109375" style="0" customWidth="1"/>
    <col min="2" max="2" width="55.140625" style="0" customWidth="1"/>
    <col min="3" max="3" width="17.421875" style="0" customWidth="1"/>
    <col min="4" max="5" width="8.140625" style="0" customWidth="1"/>
    <col min="6" max="6" width="7.57421875" style="0" customWidth="1"/>
    <col min="7" max="7" width="8.57421875" style="0" customWidth="1"/>
    <col min="8" max="8" width="27.421875" style="0" customWidth="1"/>
    <col min="9" max="9" width="16.00390625" style="0" customWidth="1"/>
    <col min="10" max="10" width="7.7109375" style="0" customWidth="1"/>
    <col min="11" max="11" width="8.140625" style="0" customWidth="1"/>
    <col min="12" max="12" width="7.7109375" style="0" customWidth="1"/>
  </cols>
  <sheetData>
    <row r="1" spans="1:9" ht="15.75">
      <c r="A1" s="1" t="s">
        <v>12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206" t="s">
        <v>3</v>
      </c>
      <c r="B6" s="209" t="s">
        <v>7</v>
      </c>
      <c r="C6" s="209" t="s">
        <v>77</v>
      </c>
      <c r="D6" s="215" t="s">
        <v>9</v>
      </c>
      <c r="E6" s="215"/>
      <c r="F6" s="215"/>
      <c r="G6" s="215"/>
      <c r="H6" s="209" t="s">
        <v>2</v>
      </c>
      <c r="I6" s="218" t="s">
        <v>73</v>
      </c>
    </row>
    <row r="7" spans="1:9" ht="24.75" customHeight="1">
      <c r="A7" s="207"/>
      <c r="B7" s="210"/>
      <c r="C7" s="210"/>
      <c r="D7" s="216" t="s">
        <v>4</v>
      </c>
      <c r="E7" s="217"/>
      <c r="F7" s="218" t="s">
        <v>5</v>
      </c>
      <c r="G7" s="218" t="s">
        <v>6</v>
      </c>
      <c r="H7" s="210"/>
      <c r="I7" s="222"/>
    </row>
    <row r="8" spans="1:9" ht="24" customHeight="1">
      <c r="A8" s="210"/>
      <c r="B8" s="222"/>
      <c r="C8" s="208"/>
      <c r="D8" s="100" t="s">
        <v>93</v>
      </c>
      <c r="E8" s="100" t="s">
        <v>94</v>
      </c>
      <c r="F8" s="221"/>
      <c r="G8" s="221"/>
      <c r="H8" s="208"/>
      <c r="I8" s="211"/>
    </row>
    <row r="9" spans="1:9" ht="15.75">
      <c r="A9" s="79"/>
      <c r="B9" s="38" t="s">
        <v>111</v>
      </c>
      <c r="C9" s="12"/>
      <c r="D9" s="3"/>
      <c r="E9" s="3"/>
      <c r="F9" s="3"/>
      <c r="G9" s="3"/>
      <c r="H9" s="12"/>
      <c r="I9" s="3"/>
    </row>
    <row r="10" spans="1:256" s="102" customFormat="1" ht="17.25" customHeight="1">
      <c r="A10" s="80">
        <v>1</v>
      </c>
      <c r="B10" s="17" t="s">
        <v>151</v>
      </c>
      <c r="C10" s="19" t="s">
        <v>152</v>
      </c>
      <c r="D10" s="19">
        <v>1.23</v>
      </c>
      <c r="E10" s="19">
        <v>0.04</v>
      </c>
      <c r="F10" s="19">
        <v>3.78</v>
      </c>
      <c r="G10" s="19">
        <v>7.31</v>
      </c>
      <c r="H10" s="20">
        <v>68</v>
      </c>
      <c r="I10" s="3">
        <v>0</v>
      </c>
      <c r="J10" s="93"/>
      <c r="K10" s="94"/>
      <c r="L10" s="95"/>
      <c r="M10" s="96"/>
      <c r="N10" s="95"/>
      <c r="O10" s="95"/>
      <c r="P10" s="95"/>
      <c r="Q10" s="95"/>
      <c r="R10" s="93"/>
      <c r="S10" s="94"/>
      <c r="T10" s="95"/>
      <c r="U10" s="96"/>
      <c r="V10" s="95"/>
      <c r="W10" s="95"/>
      <c r="X10" s="95"/>
      <c r="Y10" s="95"/>
      <c r="Z10" s="93"/>
      <c r="AA10" s="94"/>
      <c r="AB10" s="95"/>
      <c r="AC10" s="96"/>
      <c r="AD10" s="95"/>
      <c r="AE10" s="95"/>
      <c r="AF10" s="95"/>
      <c r="AG10" s="95"/>
      <c r="AH10" s="93"/>
      <c r="AI10" s="94"/>
      <c r="AJ10" s="95"/>
      <c r="AK10" s="96"/>
      <c r="AL10" s="95"/>
      <c r="AM10" s="95"/>
      <c r="AN10" s="95"/>
      <c r="AO10" s="95"/>
      <c r="AP10" s="93"/>
      <c r="AQ10" s="94"/>
      <c r="AR10" s="95"/>
      <c r="AS10" s="96"/>
      <c r="AT10" s="95"/>
      <c r="AU10" s="95"/>
      <c r="AV10" s="95"/>
      <c r="AW10" s="95"/>
      <c r="AX10" s="93"/>
      <c r="AY10" s="94"/>
      <c r="AZ10" s="95"/>
      <c r="BA10" s="96"/>
      <c r="BB10" s="95"/>
      <c r="BC10" s="95"/>
      <c r="BD10" s="95"/>
      <c r="BE10" s="95"/>
      <c r="BF10" s="93"/>
      <c r="BG10" s="94"/>
      <c r="BH10" s="95"/>
      <c r="BI10" s="96"/>
      <c r="BJ10" s="95"/>
      <c r="BK10" s="95"/>
      <c r="BL10" s="95"/>
      <c r="BM10" s="95"/>
      <c r="BN10" s="93"/>
      <c r="BO10" s="94"/>
      <c r="BP10" s="95"/>
      <c r="BQ10" s="96"/>
      <c r="BR10" s="95"/>
      <c r="BS10" s="95"/>
      <c r="BT10" s="95"/>
      <c r="BU10" s="95"/>
      <c r="BV10" s="93"/>
      <c r="BW10" s="94"/>
      <c r="BX10" s="95"/>
      <c r="BY10" s="96"/>
      <c r="BZ10" s="95"/>
      <c r="CA10" s="95"/>
      <c r="CB10" s="95"/>
      <c r="CC10" s="95"/>
      <c r="CD10" s="93"/>
      <c r="CE10" s="94"/>
      <c r="CF10" s="95"/>
      <c r="CG10" s="96"/>
      <c r="CH10" s="95"/>
      <c r="CI10" s="95"/>
      <c r="CJ10" s="95"/>
      <c r="CK10" s="95"/>
      <c r="CL10" s="93"/>
      <c r="CM10" s="94"/>
      <c r="CN10" s="95"/>
      <c r="CO10" s="96"/>
      <c r="CP10" s="95"/>
      <c r="CQ10" s="95"/>
      <c r="CR10" s="95"/>
      <c r="CS10" s="95"/>
      <c r="CT10" s="93"/>
      <c r="CU10" s="94"/>
      <c r="CV10" s="95"/>
      <c r="CW10" s="96"/>
      <c r="CX10" s="95"/>
      <c r="CY10" s="95"/>
      <c r="CZ10" s="95"/>
      <c r="DA10" s="95"/>
      <c r="DB10" s="93"/>
      <c r="DC10" s="94"/>
      <c r="DD10" s="95"/>
      <c r="DE10" s="96"/>
      <c r="DF10" s="95"/>
      <c r="DG10" s="95"/>
      <c r="DH10" s="95"/>
      <c r="DI10" s="95"/>
      <c r="DJ10" s="93"/>
      <c r="DK10" s="94"/>
      <c r="DL10" s="95"/>
      <c r="DM10" s="96"/>
      <c r="DN10" s="95"/>
      <c r="DO10" s="95"/>
      <c r="DP10" s="95"/>
      <c r="DQ10" s="95"/>
      <c r="DR10" s="93"/>
      <c r="DS10" s="94"/>
      <c r="DT10" s="95"/>
      <c r="DU10" s="96"/>
      <c r="DV10" s="95"/>
      <c r="DW10" s="95"/>
      <c r="DX10" s="95"/>
      <c r="DY10" s="95"/>
      <c r="DZ10" s="93"/>
      <c r="EA10" s="94"/>
      <c r="EB10" s="95"/>
      <c r="EC10" s="96"/>
      <c r="ED10" s="95"/>
      <c r="EE10" s="95"/>
      <c r="EF10" s="95"/>
      <c r="EG10" s="95"/>
      <c r="EH10" s="93"/>
      <c r="EI10" s="94"/>
      <c r="EJ10" s="95"/>
      <c r="EK10" s="96"/>
      <c r="EL10" s="95"/>
      <c r="EM10" s="95"/>
      <c r="EN10" s="95"/>
      <c r="EO10" s="95"/>
      <c r="EP10" s="93"/>
      <c r="EQ10" s="94"/>
      <c r="ER10" s="95"/>
      <c r="ES10" s="96"/>
      <c r="ET10" s="95"/>
      <c r="EU10" s="95"/>
      <c r="EV10" s="95"/>
      <c r="EW10" s="95"/>
      <c r="EX10" s="93"/>
      <c r="EY10" s="94"/>
      <c r="EZ10" s="95"/>
      <c r="FA10" s="96"/>
      <c r="FB10" s="95"/>
      <c r="FC10" s="95"/>
      <c r="FD10" s="95"/>
      <c r="FE10" s="95"/>
      <c r="FF10" s="93"/>
      <c r="FG10" s="94"/>
      <c r="FH10" s="95"/>
      <c r="FI10" s="96"/>
      <c r="FJ10" s="95"/>
      <c r="FK10" s="95"/>
      <c r="FL10" s="95"/>
      <c r="FM10" s="95"/>
      <c r="FN10" s="93"/>
      <c r="FO10" s="94"/>
      <c r="FP10" s="95"/>
      <c r="FQ10" s="96"/>
      <c r="FR10" s="95"/>
      <c r="FS10" s="95"/>
      <c r="FT10" s="95"/>
      <c r="FU10" s="95"/>
      <c r="FV10" s="93"/>
      <c r="FW10" s="94"/>
      <c r="FX10" s="95"/>
      <c r="FY10" s="96"/>
      <c r="FZ10" s="95"/>
      <c r="GA10" s="95"/>
      <c r="GB10" s="95"/>
      <c r="GC10" s="95"/>
      <c r="GD10" s="93"/>
      <c r="GE10" s="94"/>
      <c r="GF10" s="95"/>
      <c r="GG10" s="96"/>
      <c r="GH10" s="95"/>
      <c r="GI10" s="95"/>
      <c r="GJ10" s="95"/>
      <c r="GK10" s="95"/>
      <c r="GL10" s="93"/>
      <c r="GM10" s="94"/>
      <c r="GN10" s="95"/>
      <c r="GO10" s="96"/>
      <c r="GP10" s="95"/>
      <c r="GQ10" s="95"/>
      <c r="GR10" s="95"/>
      <c r="GS10" s="95"/>
      <c r="GT10" s="93"/>
      <c r="GU10" s="94"/>
      <c r="GV10" s="95"/>
      <c r="GW10" s="96"/>
      <c r="GX10" s="95"/>
      <c r="GY10" s="95"/>
      <c r="GZ10" s="95"/>
      <c r="HA10" s="95"/>
      <c r="HB10" s="93"/>
      <c r="HC10" s="94"/>
      <c r="HD10" s="95"/>
      <c r="HE10" s="96"/>
      <c r="HF10" s="95"/>
      <c r="HG10" s="95"/>
      <c r="HH10" s="95"/>
      <c r="HI10" s="95"/>
      <c r="HJ10" s="93"/>
      <c r="HK10" s="94"/>
      <c r="HL10" s="95"/>
      <c r="HM10" s="96"/>
      <c r="HN10" s="95"/>
      <c r="HO10" s="95"/>
      <c r="HP10" s="95"/>
      <c r="HQ10" s="95"/>
      <c r="HR10" s="93"/>
      <c r="HS10" s="94"/>
      <c r="HT10" s="95"/>
      <c r="HU10" s="96"/>
      <c r="HV10" s="95"/>
      <c r="HW10" s="95"/>
      <c r="HX10" s="95"/>
      <c r="HY10" s="95"/>
      <c r="HZ10" s="93"/>
      <c r="IA10" s="94"/>
      <c r="IB10" s="95"/>
      <c r="IC10" s="96"/>
      <c r="ID10" s="95"/>
      <c r="IE10" s="95"/>
      <c r="IF10" s="95"/>
      <c r="IG10" s="95"/>
      <c r="IH10" s="93"/>
      <c r="II10" s="94"/>
      <c r="IJ10" s="95"/>
      <c r="IK10" s="96"/>
      <c r="IL10" s="95"/>
      <c r="IM10" s="95"/>
      <c r="IN10" s="95"/>
      <c r="IO10" s="95"/>
      <c r="IP10" s="93"/>
      <c r="IQ10" s="94"/>
      <c r="IR10" s="95"/>
      <c r="IS10" s="96"/>
      <c r="IT10" s="95"/>
      <c r="IU10" s="95"/>
      <c r="IV10" s="95"/>
    </row>
    <row r="11" spans="1:9" s="119" customFormat="1" ht="15.75">
      <c r="A11" s="148">
        <v>94</v>
      </c>
      <c r="B11" s="16" t="s">
        <v>171</v>
      </c>
      <c r="C11" s="19">
        <v>200</v>
      </c>
      <c r="D11" s="19">
        <v>28.99</v>
      </c>
      <c r="E11" s="19">
        <v>19.97</v>
      </c>
      <c r="F11" s="19">
        <v>27.39</v>
      </c>
      <c r="G11" s="19">
        <v>92.86</v>
      </c>
      <c r="H11" s="19">
        <v>734</v>
      </c>
      <c r="I11" s="19">
        <v>4.55</v>
      </c>
    </row>
    <row r="12" spans="1:9" ht="15.75">
      <c r="A12" s="80">
        <v>392</v>
      </c>
      <c r="B12" s="16" t="s">
        <v>14</v>
      </c>
      <c r="C12" s="19">
        <v>180</v>
      </c>
      <c r="D12" s="19">
        <v>0.06</v>
      </c>
      <c r="E12" s="19">
        <v>0</v>
      </c>
      <c r="F12" s="19">
        <v>0.02</v>
      </c>
      <c r="G12" s="19">
        <v>9.99</v>
      </c>
      <c r="H12" s="20">
        <v>40</v>
      </c>
      <c r="I12" s="19">
        <v>0.03</v>
      </c>
    </row>
    <row r="13" spans="1:9" ht="15.75">
      <c r="A13" s="80"/>
      <c r="B13" s="16" t="s">
        <v>145</v>
      </c>
      <c r="C13" s="19">
        <v>30</v>
      </c>
      <c r="D13" s="19">
        <v>3.75</v>
      </c>
      <c r="E13" s="19">
        <v>4.9</v>
      </c>
      <c r="F13" s="19">
        <v>37.2</v>
      </c>
      <c r="G13" s="19">
        <v>37.2</v>
      </c>
      <c r="H13" s="20">
        <v>208</v>
      </c>
      <c r="I13" s="19">
        <v>0.02</v>
      </c>
    </row>
    <row r="14" spans="1:9" ht="15.75">
      <c r="A14" s="92"/>
      <c r="B14" s="39"/>
      <c r="C14" s="37">
        <v>390</v>
      </c>
      <c r="D14" s="43">
        <f>SUM(D10:D13)</f>
        <v>34.03</v>
      </c>
      <c r="E14" s="43">
        <f>SUM(E10:E13)</f>
        <v>24.909999999999997</v>
      </c>
      <c r="F14" s="43">
        <f>SUM(F10:F13)</f>
        <v>68.39</v>
      </c>
      <c r="G14" s="43">
        <f>SUM(G10:G13)</f>
        <v>147.36</v>
      </c>
      <c r="H14" s="43">
        <f>SUM(H10:H13)</f>
        <v>1050</v>
      </c>
      <c r="I14" s="43">
        <f>SUM(I10:I12)</f>
        <v>4.58</v>
      </c>
    </row>
    <row r="15" spans="1:9" ht="15.75">
      <c r="A15" s="92"/>
      <c r="B15" s="38" t="s">
        <v>100</v>
      </c>
      <c r="C15" s="40"/>
      <c r="D15" s="43"/>
      <c r="E15" s="43"/>
      <c r="F15" s="43"/>
      <c r="G15" s="43"/>
      <c r="H15" s="43"/>
      <c r="I15" s="43"/>
    </row>
    <row r="16" spans="1:9" ht="15.75">
      <c r="A16" s="81">
        <v>368</v>
      </c>
      <c r="B16" s="33" t="s">
        <v>136</v>
      </c>
      <c r="C16" s="22">
        <v>100</v>
      </c>
      <c r="D16" s="22">
        <v>0.4</v>
      </c>
      <c r="E16" s="22">
        <v>0</v>
      </c>
      <c r="F16" s="22">
        <v>0.4</v>
      </c>
      <c r="G16" s="22">
        <v>9.8</v>
      </c>
      <c r="H16" s="34">
        <v>44</v>
      </c>
      <c r="I16" s="22">
        <v>10</v>
      </c>
    </row>
    <row r="17" spans="1:9" s="59" customFormat="1" ht="17.25" customHeight="1">
      <c r="A17" s="83"/>
      <c r="B17" s="70" t="s">
        <v>84</v>
      </c>
      <c r="C17" s="23"/>
      <c r="D17" s="23"/>
      <c r="E17" s="23"/>
      <c r="F17" s="23"/>
      <c r="G17" s="23"/>
      <c r="H17" s="23"/>
      <c r="I17" s="23"/>
    </row>
    <row r="18" spans="1:13" s="125" customFormat="1" ht="17.25" customHeight="1">
      <c r="A18" s="148">
        <v>13</v>
      </c>
      <c r="B18" s="16" t="s">
        <v>128</v>
      </c>
      <c r="C18" s="19">
        <v>60</v>
      </c>
      <c r="D18" s="19">
        <v>7.6</v>
      </c>
      <c r="E18" s="19">
        <v>0</v>
      </c>
      <c r="F18" s="19">
        <v>60.89</v>
      </c>
      <c r="G18" s="19">
        <v>23.75</v>
      </c>
      <c r="H18" s="19">
        <v>6.73</v>
      </c>
      <c r="I18" s="19">
        <v>95</v>
      </c>
      <c r="M18" s="129"/>
    </row>
    <row r="19" spans="1:13" s="59" customFormat="1" ht="17.25" customHeight="1">
      <c r="A19" s="149">
        <v>85</v>
      </c>
      <c r="B19" s="149" t="s">
        <v>146</v>
      </c>
      <c r="C19" s="79">
        <v>200</v>
      </c>
      <c r="D19" s="79">
        <v>8.38</v>
      </c>
      <c r="E19" s="79">
        <v>8</v>
      </c>
      <c r="F19" s="79">
        <v>1.19</v>
      </c>
      <c r="G19" s="79">
        <v>48.55</v>
      </c>
      <c r="H19" s="79">
        <v>349</v>
      </c>
      <c r="I19" s="79">
        <v>23</v>
      </c>
      <c r="M19" s="98"/>
    </row>
    <row r="20" spans="1:13" s="125" customFormat="1" ht="17.25" customHeight="1">
      <c r="A20" s="189">
        <v>258</v>
      </c>
      <c r="B20" s="149" t="s">
        <v>161</v>
      </c>
      <c r="C20" s="190">
        <v>210</v>
      </c>
      <c r="D20" s="79">
        <v>13.48</v>
      </c>
      <c r="E20" s="79">
        <v>5.68</v>
      </c>
      <c r="F20" s="191">
        <v>8.21</v>
      </c>
      <c r="G20" s="79">
        <v>8.21</v>
      </c>
      <c r="H20" s="190">
        <v>138</v>
      </c>
      <c r="I20" s="79">
        <v>2.73</v>
      </c>
      <c r="M20" s="129"/>
    </row>
    <row r="21" spans="1:9" s="59" customFormat="1" ht="17.25" customHeight="1">
      <c r="A21" s="85">
        <v>376</v>
      </c>
      <c r="B21" s="16" t="s">
        <v>22</v>
      </c>
      <c r="C21" s="20">
        <v>180</v>
      </c>
      <c r="D21" s="19">
        <v>0.4</v>
      </c>
      <c r="E21" s="19">
        <v>0</v>
      </c>
      <c r="F21" s="19">
        <v>0.02</v>
      </c>
      <c r="G21" s="20">
        <v>24.99</v>
      </c>
      <c r="H21" s="19">
        <v>102</v>
      </c>
      <c r="I21" s="19">
        <v>0.36</v>
      </c>
    </row>
    <row r="22" spans="1:9" ht="15.75">
      <c r="A22" s="85"/>
      <c r="B22" s="16" t="s">
        <v>11</v>
      </c>
      <c r="C22" s="20">
        <v>50</v>
      </c>
      <c r="D22" s="19">
        <v>3.3</v>
      </c>
      <c r="E22" s="19">
        <v>0</v>
      </c>
      <c r="F22" s="19">
        <v>0.6</v>
      </c>
      <c r="G22" s="20">
        <v>16.7</v>
      </c>
      <c r="H22" s="19">
        <v>87</v>
      </c>
      <c r="I22" s="19">
        <v>0</v>
      </c>
    </row>
    <row r="23" spans="1:9" ht="15.75">
      <c r="A23" s="80"/>
      <c r="B23" s="16"/>
      <c r="C23" s="37">
        <v>830</v>
      </c>
      <c r="D23" s="56">
        <f>SUM(D18:D22)</f>
        <v>33.16</v>
      </c>
      <c r="E23" s="56">
        <f>SUM(E18:E22)</f>
        <v>13.68</v>
      </c>
      <c r="F23" s="183">
        <f>SUM(F18:F22)</f>
        <v>70.90999999999998</v>
      </c>
      <c r="G23" s="56">
        <f>SUM(G18:G22)</f>
        <v>122.19999999999999</v>
      </c>
      <c r="H23" s="56">
        <f>SUM(H18:H22)</f>
        <v>682.73</v>
      </c>
      <c r="I23" s="56">
        <f>SUM(I18:I22)</f>
        <v>121.09</v>
      </c>
    </row>
    <row r="24" spans="1:9" s="119" customFormat="1" ht="15.75">
      <c r="A24" s="46"/>
      <c r="B24" s="38" t="s">
        <v>109</v>
      </c>
      <c r="C24" s="3"/>
      <c r="D24" s="19"/>
      <c r="E24" s="19"/>
      <c r="F24" s="19"/>
      <c r="G24" s="19"/>
      <c r="H24" s="20"/>
      <c r="I24" s="19"/>
    </row>
    <row r="25" spans="1:9" ht="15.75">
      <c r="A25" s="80">
        <v>230</v>
      </c>
      <c r="B25" s="16" t="s">
        <v>24</v>
      </c>
      <c r="C25" s="20">
        <v>120</v>
      </c>
      <c r="D25" s="19">
        <v>14.79</v>
      </c>
      <c r="E25" s="19">
        <v>13.71</v>
      </c>
      <c r="F25" s="19">
        <v>7.42</v>
      </c>
      <c r="G25" s="19">
        <v>24.88</v>
      </c>
      <c r="H25" s="20">
        <v>225</v>
      </c>
      <c r="I25" s="19">
        <v>0.19</v>
      </c>
    </row>
    <row r="26" spans="1:10" s="119" customFormat="1" ht="15.75">
      <c r="A26" s="154">
        <v>354</v>
      </c>
      <c r="B26" s="80" t="s">
        <v>25</v>
      </c>
      <c r="C26" s="152">
        <v>50</v>
      </c>
      <c r="D26" s="155">
        <v>14.06</v>
      </c>
      <c r="E26" s="153">
        <v>6.19</v>
      </c>
      <c r="F26" s="153">
        <v>49.96</v>
      </c>
      <c r="G26" s="153">
        <v>58.68</v>
      </c>
      <c r="H26" s="156">
        <v>141</v>
      </c>
      <c r="I26" s="153">
        <v>0.38</v>
      </c>
      <c r="J26" s="130"/>
    </row>
    <row r="27" spans="1:9" ht="15.75">
      <c r="A27" s="88">
        <v>397</v>
      </c>
      <c r="B27" s="33" t="s">
        <v>126</v>
      </c>
      <c r="C27" s="22">
        <v>180</v>
      </c>
      <c r="D27" s="22">
        <v>3.67</v>
      </c>
      <c r="E27" s="22">
        <v>3.19</v>
      </c>
      <c r="F27" s="22">
        <v>3.19</v>
      </c>
      <c r="G27" s="34">
        <v>15.82</v>
      </c>
      <c r="H27" s="22">
        <v>107</v>
      </c>
      <c r="I27" s="19">
        <v>1.43</v>
      </c>
    </row>
    <row r="28" spans="1:9" ht="15.75">
      <c r="A28" s="88"/>
      <c r="B28" s="17" t="s">
        <v>154</v>
      </c>
      <c r="C28" s="19">
        <v>40</v>
      </c>
      <c r="D28" s="19">
        <v>3.95</v>
      </c>
      <c r="E28" s="19">
        <v>0</v>
      </c>
      <c r="F28" s="19">
        <v>1.5</v>
      </c>
      <c r="G28" s="19">
        <v>24.15</v>
      </c>
      <c r="H28" s="20">
        <v>118</v>
      </c>
      <c r="I28" s="19">
        <v>0</v>
      </c>
    </row>
    <row r="29" spans="1:9" ht="15.75">
      <c r="A29" s="81"/>
      <c r="B29" s="33"/>
      <c r="C29" s="22"/>
      <c r="D29" s="22"/>
      <c r="E29" s="22"/>
      <c r="F29" s="22"/>
      <c r="G29" s="22"/>
      <c r="H29" s="34"/>
      <c r="I29" s="22"/>
    </row>
    <row r="30" spans="1:9" ht="15.75">
      <c r="A30" s="88"/>
      <c r="B30" s="31"/>
      <c r="C30" s="71">
        <v>500</v>
      </c>
      <c r="D30" s="36">
        <f aca="true" t="shared" si="0" ref="D30:I30">SUM(D25:D29)</f>
        <v>36.470000000000006</v>
      </c>
      <c r="E30" s="36">
        <f t="shared" si="0"/>
        <v>23.090000000000003</v>
      </c>
      <c r="F30" s="36">
        <f t="shared" si="0"/>
        <v>62.07</v>
      </c>
      <c r="G30" s="36">
        <f t="shared" si="0"/>
        <v>123.53</v>
      </c>
      <c r="H30" s="36">
        <f t="shared" si="0"/>
        <v>591</v>
      </c>
      <c r="I30" s="36">
        <f t="shared" si="0"/>
        <v>2</v>
      </c>
    </row>
    <row r="31" spans="1:9" ht="15.75">
      <c r="A31" s="32"/>
      <c r="B31" s="31" t="s">
        <v>82</v>
      </c>
      <c r="C31" s="112">
        <f>C30+C23+C16+C14</f>
        <v>1820</v>
      </c>
      <c r="D31" s="36">
        <f>D30+D23+D16+D14</f>
        <v>104.06</v>
      </c>
      <c r="E31" s="36">
        <f>E30+E23+E16+E14</f>
        <v>61.68</v>
      </c>
      <c r="F31" s="121">
        <f>F30+F23+F16+F14</f>
        <v>201.76999999999998</v>
      </c>
      <c r="G31" s="36">
        <f>G30+G23+G16+G14</f>
        <v>402.89</v>
      </c>
      <c r="H31" s="36">
        <f>H30+H23+H16+H14</f>
        <v>2367.73</v>
      </c>
      <c r="I31" s="36">
        <f>I30+I23+I16+I14</f>
        <v>137.67000000000002</v>
      </c>
    </row>
    <row r="32" spans="1:9" ht="15.75">
      <c r="A32" s="32"/>
      <c r="B32" s="31" t="s">
        <v>23</v>
      </c>
      <c r="C32" s="34"/>
      <c r="D32" s="7">
        <v>54</v>
      </c>
      <c r="E32" s="7"/>
      <c r="F32" s="7">
        <v>60</v>
      </c>
      <c r="G32" s="7">
        <v>261</v>
      </c>
      <c r="H32" s="7">
        <v>1800</v>
      </c>
      <c r="I32" s="7">
        <v>50</v>
      </c>
    </row>
    <row r="33" spans="1:9" ht="15.75">
      <c r="A33" s="6"/>
      <c r="B33" s="4" t="s">
        <v>20</v>
      </c>
      <c r="C33" s="6"/>
      <c r="D33" s="50">
        <f>D31-D32</f>
        <v>50.06</v>
      </c>
      <c r="F33" s="50">
        <f>F31-F32</f>
        <v>141.76999999999998</v>
      </c>
      <c r="G33" s="50">
        <f>G31-G32</f>
        <v>141.89</v>
      </c>
      <c r="H33" s="50">
        <f>H31-H32</f>
        <v>567.73</v>
      </c>
      <c r="I33" s="50">
        <f>I31-I32</f>
        <v>87.67000000000002</v>
      </c>
    </row>
    <row r="34" spans="1:9" ht="15.75">
      <c r="A34" s="6"/>
      <c r="B34" s="106" t="s">
        <v>96</v>
      </c>
      <c r="C34" s="6"/>
      <c r="D34" s="50"/>
      <c r="E34" s="103">
        <v>0.612</v>
      </c>
      <c r="F34" s="50"/>
      <c r="G34" s="50"/>
      <c r="H34" s="50"/>
      <c r="I34" s="50"/>
    </row>
    <row r="35" spans="1:9" ht="15.75">
      <c r="A35" s="26"/>
      <c r="B35" s="4" t="s">
        <v>68</v>
      </c>
      <c r="C35" s="19"/>
      <c r="D35" s="19">
        <v>1</v>
      </c>
      <c r="E35" s="19"/>
      <c r="F35" s="114"/>
      <c r="G35" s="30"/>
      <c r="H35" s="19"/>
      <c r="I35" s="19"/>
    </row>
    <row r="36" spans="1:9" ht="31.5">
      <c r="A36" s="6"/>
      <c r="B36" s="77" t="s">
        <v>95</v>
      </c>
      <c r="C36" s="6"/>
      <c r="D36" s="6">
        <v>14</v>
      </c>
      <c r="E36" s="6"/>
      <c r="F36" s="6">
        <v>29</v>
      </c>
      <c r="G36" s="6">
        <v>60</v>
      </c>
      <c r="H36" s="6"/>
      <c r="I36" s="6"/>
    </row>
    <row r="37" ht="12.75">
      <c r="B37" s="74" t="s">
        <v>88</v>
      </c>
    </row>
    <row r="39" spans="2:3" ht="15.75">
      <c r="B39" s="65"/>
      <c r="C39" s="52"/>
    </row>
    <row r="40" spans="2:3" ht="15.75">
      <c r="B40" s="65"/>
      <c r="C40" s="52"/>
    </row>
    <row r="41" spans="2:3" ht="15.75">
      <c r="B41" s="65"/>
      <c r="C41" s="52"/>
    </row>
    <row r="42" spans="2:3" ht="15.75">
      <c r="B42" s="65"/>
      <c r="C42" s="52"/>
    </row>
    <row r="43" spans="2:3" ht="15.75">
      <c r="B43" s="65"/>
      <c r="C43" s="52"/>
    </row>
    <row r="44" ht="12.75">
      <c r="C44" s="6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" top="0.5" bottom="0.64" header="0.5" footer="0.5"/>
  <pageSetup fitToHeight="0" fitToWidth="0" horizontalDpi="600" verticalDpi="600" orientation="landscape" paperSize="9" scale="79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87" zoomScaleNormal="90" zoomScaleSheetLayoutView="87" workbookViewId="0" topLeftCell="A22">
      <selection activeCell="C29" sqref="C29"/>
    </sheetView>
  </sheetViews>
  <sheetFormatPr defaultColWidth="9.140625" defaultRowHeight="12.75"/>
  <cols>
    <col min="1" max="1" width="13.57421875" style="0" customWidth="1"/>
    <col min="2" max="2" width="39.00390625" style="0" customWidth="1"/>
    <col min="3" max="3" width="21.57421875" style="0" customWidth="1"/>
    <col min="4" max="5" width="7.8515625" style="0" customWidth="1"/>
    <col min="6" max="6" width="7.57421875" style="0" customWidth="1"/>
    <col min="7" max="7" width="7.8515625" style="0" customWidth="1"/>
    <col min="8" max="8" width="32.28125" style="0" customWidth="1"/>
    <col min="9" max="9" width="16.8515625" style="0" customWidth="1"/>
    <col min="10" max="10" width="7.8515625" style="0" customWidth="1"/>
    <col min="11" max="11" width="8.28125" style="0" customWidth="1"/>
    <col min="12" max="12" width="7.7109375" style="0" customWidth="1"/>
  </cols>
  <sheetData>
    <row r="1" spans="1:9" ht="15.7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45" customFormat="1" ht="20.25" customHeight="1">
      <c r="A6" s="206" t="s">
        <v>3</v>
      </c>
      <c r="B6" s="209" t="s">
        <v>7</v>
      </c>
      <c r="C6" s="209" t="s">
        <v>77</v>
      </c>
      <c r="D6" s="215" t="s">
        <v>9</v>
      </c>
      <c r="E6" s="215"/>
      <c r="F6" s="215"/>
      <c r="G6" s="215"/>
      <c r="H6" s="223" t="s">
        <v>2</v>
      </c>
      <c r="I6" s="218" t="s">
        <v>73</v>
      </c>
    </row>
    <row r="7" spans="1:9" s="45" customFormat="1" ht="20.25" customHeight="1">
      <c r="A7" s="207"/>
      <c r="B7" s="210"/>
      <c r="C7" s="210"/>
      <c r="D7" s="216" t="s">
        <v>4</v>
      </c>
      <c r="E7" s="217"/>
      <c r="F7" s="218" t="s">
        <v>5</v>
      </c>
      <c r="G7" s="218" t="s">
        <v>6</v>
      </c>
      <c r="H7" s="224"/>
      <c r="I7" s="222"/>
    </row>
    <row r="8" spans="1:9" s="45" customFormat="1" ht="24.75" customHeight="1">
      <c r="A8" s="210"/>
      <c r="B8" s="222"/>
      <c r="C8" s="208"/>
      <c r="D8" s="100" t="s">
        <v>93</v>
      </c>
      <c r="E8" s="100" t="s">
        <v>94</v>
      </c>
      <c r="F8" s="221"/>
      <c r="G8" s="221"/>
      <c r="H8" s="224"/>
      <c r="I8" s="221"/>
    </row>
    <row r="9" spans="1:9" ht="15.75">
      <c r="A9" s="99"/>
      <c r="B9" s="42" t="s">
        <v>111</v>
      </c>
      <c r="C9" s="13"/>
      <c r="D9" s="18"/>
      <c r="E9" s="18"/>
      <c r="F9" s="18"/>
      <c r="G9" s="18"/>
      <c r="H9" s="13"/>
      <c r="I9" s="18"/>
    </row>
    <row r="10" spans="1:9" ht="15.75">
      <c r="A10" s="80">
        <v>1</v>
      </c>
      <c r="B10" s="17" t="s">
        <v>151</v>
      </c>
      <c r="C10" s="19" t="s">
        <v>172</v>
      </c>
      <c r="D10" s="19">
        <v>1.23</v>
      </c>
      <c r="E10" s="19">
        <v>0.04</v>
      </c>
      <c r="F10" s="19">
        <v>3.78</v>
      </c>
      <c r="G10" s="19">
        <v>7.31</v>
      </c>
      <c r="H10" s="20">
        <v>68</v>
      </c>
      <c r="I10" s="3">
        <v>0</v>
      </c>
    </row>
    <row r="11" spans="1:9" ht="15.75">
      <c r="A11" s="148">
        <v>92</v>
      </c>
      <c r="B11" s="16" t="s">
        <v>173</v>
      </c>
      <c r="C11" s="19">
        <v>200</v>
      </c>
      <c r="D11" s="19">
        <v>27.43</v>
      </c>
      <c r="E11" s="19">
        <v>21.38</v>
      </c>
      <c r="F11" s="19">
        <v>25.24</v>
      </c>
      <c r="G11" s="19">
        <v>80.51</v>
      </c>
      <c r="H11" s="19">
        <v>659</v>
      </c>
      <c r="I11" s="19">
        <v>4.88</v>
      </c>
    </row>
    <row r="12" spans="1:9" ht="15.75">
      <c r="A12" s="80">
        <v>392</v>
      </c>
      <c r="B12" s="16" t="s">
        <v>142</v>
      </c>
      <c r="C12" s="19">
        <v>180</v>
      </c>
      <c r="D12" s="19">
        <v>0.06</v>
      </c>
      <c r="E12" s="19">
        <v>0</v>
      </c>
      <c r="F12" s="19">
        <v>0.02</v>
      </c>
      <c r="G12" s="19">
        <v>9.99</v>
      </c>
      <c r="H12" s="20">
        <v>40</v>
      </c>
      <c r="I12" s="19">
        <v>0.03</v>
      </c>
    </row>
    <row r="13" spans="1:9" ht="15.75">
      <c r="A13" s="80"/>
      <c r="B13" s="16" t="s">
        <v>145</v>
      </c>
      <c r="C13" s="19">
        <v>30</v>
      </c>
      <c r="D13" s="19">
        <v>3.75</v>
      </c>
      <c r="E13" s="19">
        <v>4.9</v>
      </c>
      <c r="F13" s="19">
        <v>37.2</v>
      </c>
      <c r="G13" s="19">
        <v>37.2</v>
      </c>
      <c r="H13" s="20">
        <v>208</v>
      </c>
      <c r="I13" s="19">
        <v>0.02</v>
      </c>
    </row>
    <row r="14" spans="1:9" ht="15.75">
      <c r="A14" s="88"/>
      <c r="B14" s="32"/>
      <c r="C14" s="71">
        <v>410</v>
      </c>
      <c r="D14" s="36">
        <f aca="true" t="shared" si="0" ref="D14:I14">SUM(D10:D12)</f>
        <v>28.72</v>
      </c>
      <c r="E14" s="36">
        <f t="shared" si="0"/>
        <v>21.419999999999998</v>
      </c>
      <c r="F14" s="36">
        <f t="shared" si="0"/>
        <v>29.04</v>
      </c>
      <c r="G14" s="36">
        <f t="shared" si="0"/>
        <v>97.81</v>
      </c>
      <c r="H14" s="36">
        <f t="shared" si="0"/>
        <v>767</v>
      </c>
      <c r="I14" s="36">
        <f t="shared" si="0"/>
        <v>4.91</v>
      </c>
    </row>
    <row r="15" spans="1:9" s="54" customFormat="1" ht="15.75">
      <c r="A15" s="88"/>
      <c r="B15" s="38" t="s">
        <v>83</v>
      </c>
      <c r="C15" s="22"/>
      <c r="D15" s="36"/>
      <c r="E15" s="36"/>
      <c r="F15" s="36"/>
      <c r="G15" s="36"/>
      <c r="H15" s="36"/>
      <c r="I15" s="36"/>
    </row>
    <row r="16" spans="1:9" ht="15.75">
      <c r="A16" s="143">
        <v>399</v>
      </c>
      <c r="B16" s="144" t="s">
        <v>123</v>
      </c>
      <c r="C16" s="19">
        <v>80</v>
      </c>
      <c r="D16" s="40">
        <v>0.9</v>
      </c>
      <c r="E16" s="40">
        <v>0</v>
      </c>
      <c r="F16" s="40">
        <v>0</v>
      </c>
      <c r="G16" s="40">
        <v>22.86</v>
      </c>
      <c r="H16" s="40">
        <v>95</v>
      </c>
      <c r="I16" s="145">
        <v>7.2</v>
      </c>
    </row>
    <row r="17" spans="1:9" ht="36" customHeight="1">
      <c r="A17" s="83"/>
      <c r="B17" s="70" t="s">
        <v>71</v>
      </c>
      <c r="C17" s="23"/>
      <c r="D17" s="23"/>
      <c r="E17" s="23"/>
      <c r="F17" s="23"/>
      <c r="G17" s="23"/>
      <c r="H17" s="23"/>
      <c r="I17" s="23"/>
    </row>
    <row r="18" spans="1:9" ht="18.75" customHeight="1">
      <c r="A18" s="80">
        <v>15</v>
      </c>
      <c r="B18" s="16" t="s">
        <v>140</v>
      </c>
      <c r="C18" s="19">
        <v>60</v>
      </c>
      <c r="D18" s="19"/>
      <c r="E18" s="19"/>
      <c r="F18" s="19"/>
      <c r="G18" s="19"/>
      <c r="H18" s="19"/>
      <c r="I18" s="19"/>
    </row>
    <row r="19" spans="1:9" ht="15.75">
      <c r="A19" s="149">
        <v>84</v>
      </c>
      <c r="B19" s="149" t="s">
        <v>147</v>
      </c>
      <c r="C19" s="190">
        <v>200</v>
      </c>
      <c r="D19" s="79">
        <v>2.52</v>
      </c>
      <c r="E19" s="79">
        <v>2.52</v>
      </c>
      <c r="F19" s="191">
        <v>3.8</v>
      </c>
      <c r="G19" s="79">
        <v>10.16</v>
      </c>
      <c r="H19" s="190">
        <v>402</v>
      </c>
      <c r="I19" s="79">
        <v>3.52</v>
      </c>
    </row>
    <row r="20" spans="1:9" ht="15.75">
      <c r="A20" s="189">
        <v>258</v>
      </c>
      <c r="B20" s="149" t="s">
        <v>148</v>
      </c>
      <c r="C20" s="190">
        <v>90</v>
      </c>
      <c r="D20" s="79">
        <v>13.48</v>
      </c>
      <c r="E20" s="79">
        <v>5.68</v>
      </c>
      <c r="F20" s="191">
        <v>8.21</v>
      </c>
      <c r="G20" s="79">
        <v>8.21</v>
      </c>
      <c r="H20" s="190">
        <v>138</v>
      </c>
      <c r="I20" s="79">
        <v>2.73</v>
      </c>
    </row>
    <row r="21" spans="1:9" ht="15.75">
      <c r="A21" s="80">
        <v>132</v>
      </c>
      <c r="B21" s="16" t="s">
        <v>13</v>
      </c>
      <c r="C21" s="19">
        <v>180</v>
      </c>
      <c r="D21" s="19">
        <v>3.13</v>
      </c>
      <c r="E21" s="19">
        <v>0</v>
      </c>
      <c r="F21" s="19">
        <v>5.56</v>
      </c>
      <c r="G21" s="19">
        <v>14.38</v>
      </c>
      <c r="H21" s="19">
        <v>120</v>
      </c>
      <c r="I21" s="19">
        <v>24.99</v>
      </c>
    </row>
    <row r="22" spans="1:9" ht="15.75">
      <c r="A22" s="85">
        <v>376</v>
      </c>
      <c r="B22" s="16" t="s">
        <v>22</v>
      </c>
      <c r="C22" s="20">
        <v>180</v>
      </c>
      <c r="D22" s="19">
        <v>0.4</v>
      </c>
      <c r="E22" s="19">
        <v>0</v>
      </c>
      <c r="F22" s="19">
        <v>0.02</v>
      </c>
      <c r="G22" s="20">
        <v>24.99</v>
      </c>
      <c r="H22" s="19">
        <v>102</v>
      </c>
      <c r="I22" s="19">
        <v>0.36</v>
      </c>
    </row>
    <row r="23" spans="1:9" ht="15.75">
      <c r="A23" s="85"/>
      <c r="B23" s="16" t="s">
        <v>11</v>
      </c>
      <c r="C23" s="20">
        <v>50</v>
      </c>
      <c r="D23" s="19">
        <v>3.3</v>
      </c>
      <c r="E23" s="19">
        <v>0</v>
      </c>
      <c r="F23" s="19">
        <v>0.6</v>
      </c>
      <c r="G23" s="20">
        <v>16.7</v>
      </c>
      <c r="H23" s="19">
        <v>87</v>
      </c>
      <c r="I23" s="19">
        <v>0</v>
      </c>
    </row>
    <row r="24" spans="1:9" s="119" customFormat="1" ht="15.75">
      <c r="A24" s="88"/>
      <c r="B24" s="32"/>
      <c r="C24" s="131">
        <v>755</v>
      </c>
      <c r="D24" s="132">
        <f aca="true" t="shared" si="1" ref="D24:I24">SUM(D18:D23)</f>
        <v>22.83</v>
      </c>
      <c r="E24" s="132">
        <f t="shared" si="1"/>
        <v>8.2</v>
      </c>
      <c r="F24" s="132">
        <f t="shared" si="1"/>
        <v>18.19</v>
      </c>
      <c r="G24" s="132">
        <f t="shared" si="1"/>
        <v>74.44</v>
      </c>
      <c r="H24" s="132">
        <f t="shared" si="1"/>
        <v>849</v>
      </c>
      <c r="I24" s="132">
        <f t="shared" si="1"/>
        <v>31.599999999999998</v>
      </c>
    </row>
    <row r="25" spans="1:9" ht="15.75">
      <c r="A25" s="86"/>
      <c r="B25" s="24" t="s">
        <v>102</v>
      </c>
      <c r="C25" s="19"/>
      <c r="D25" s="19"/>
      <c r="E25" s="19"/>
      <c r="F25" s="19"/>
      <c r="G25" s="19"/>
      <c r="H25" s="19"/>
      <c r="I25" s="19"/>
    </row>
    <row r="26" spans="1:9" ht="15.75">
      <c r="A26" s="80">
        <v>237</v>
      </c>
      <c r="B26" s="16" t="s">
        <v>174</v>
      </c>
      <c r="C26" s="19">
        <v>100</v>
      </c>
      <c r="D26" s="19">
        <v>17.54</v>
      </c>
      <c r="E26" s="19">
        <v>16.51</v>
      </c>
      <c r="F26" s="19">
        <v>12.05</v>
      </c>
      <c r="G26" s="19">
        <v>17.15</v>
      </c>
      <c r="H26" s="19">
        <v>247</v>
      </c>
      <c r="I26" s="19">
        <v>0.24</v>
      </c>
    </row>
    <row r="27" spans="1:9" ht="15.75">
      <c r="A27" s="154">
        <v>354</v>
      </c>
      <c r="B27" s="80" t="s">
        <v>25</v>
      </c>
      <c r="C27" s="152">
        <v>50</v>
      </c>
      <c r="D27" s="155">
        <v>14.06</v>
      </c>
      <c r="E27" s="153">
        <v>6.19</v>
      </c>
      <c r="F27" s="153">
        <v>49.96</v>
      </c>
      <c r="G27" s="153">
        <v>58.68</v>
      </c>
      <c r="H27" s="156">
        <v>141</v>
      </c>
      <c r="I27" s="153">
        <v>0.38</v>
      </c>
    </row>
    <row r="28" spans="1:9" ht="15.75">
      <c r="A28" s="148">
        <v>401</v>
      </c>
      <c r="B28" s="16" t="s">
        <v>125</v>
      </c>
      <c r="C28" s="19">
        <v>180</v>
      </c>
      <c r="D28" s="19">
        <v>5.44</v>
      </c>
      <c r="E28" s="19">
        <v>5.22</v>
      </c>
      <c r="F28" s="19">
        <v>4.5</v>
      </c>
      <c r="G28" s="19">
        <v>7.2</v>
      </c>
      <c r="H28" s="19">
        <v>90</v>
      </c>
      <c r="I28" s="19">
        <v>1.26</v>
      </c>
    </row>
    <row r="29" spans="1:9" ht="15.75">
      <c r="A29" s="88"/>
      <c r="B29" s="17" t="s">
        <v>27</v>
      </c>
      <c r="C29" s="19">
        <v>40</v>
      </c>
      <c r="D29" s="19">
        <v>3.95</v>
      </c>
      <c r="E29" s="19">
        <v>0</v>
      </c>
      <c r="F29" s="19">
        <v>1.5</v>
      </c>
      <c r="G29" s="19">
        <v>24.15</v>
      </c>
      <c r="H29" s="20">
        <v>118</v>
      </c>
      <c r="I29" s="19">
        <v>0</v>
      </c>
    </row>
    <row r="30" spans="1:9" ht="15.75">
      <c r="A30" s="81"/>
      <c r="B30" s="33"/>
      <c r="C30" s="22"/>
      <c r="D30" s="22"/>
      <c r="E30" s="22"/>
      <c r="F30" s="22"/>
      <c r="G30" s="22"/>
      <c r="H30" s="34"/>
      <c r="I30" s="22"/>
    </row>
    <row r="31" spans="1:9" ht="15.75">
      <c r="A31" s="88"/>
      <c r="B31" s="32"/>
      <c r="C31" s="112">
        <v>465</v>
      </c>
      <c r="D31" s="36">
        <f aca="true" t="shared" si="2" ref="D31:I31">SUM(D26:D30)</f>
        <v>40.99</v>
      </c>
      <c r="E31" s="36">
        <f t="shared" si="2"/>
        <v>27.92</v>
      </c>
      <c r="F31" s="36">
        <f t="shared" si="2"/>
        <v>68.01</v>
      </c>
      <c r="G31" s="36">
        <f t="shared" si="2"/>
        <v>107.18</v>
      </c>
      <c r="H31" s="36">
        <f t="shared" si="2"/>
        <v>596</v>
      </c>
      <c r="I31" s="36">
        <f t="shared" si="2"/>
        <v>1.88</v>
      </c>
    </row>
    <row r="32" spans="1:9" ht="15.75">
      <c r="A32" s="32"/>
      <c r="B32" s="31" t="s">
        <v>85</v>
      </c>
      <c r="C32" s="133">
        <f aca="true" t="shared" si="3" ref="C32:I32">C31+C24+C16+C14</f>
        <v>1710</v>
      </c>
      <c r="D32" s="134">
        <f t="shared" si="3"/>
        <v>93.44</v>
      </c>
      <c r="E32" s="134">
        <f t="shared" si="3"/>
        <v>57.540000000000006</v>
      </c>
      <c r="F32" s="184">
        <f t="shared" si="3"/>
        <v>115.24000000000001</v>
      </c>
      <c r="G32" s="134">
        <f t="shared" si="3"/>
        <v>302.29</v>
      </c>
      <c r="H32" s="134">
        <f t="shared" si="3"/>
        <v>2307</v>
      </c>
      <c r="I32" s="134">
        <f t="shared" si="3"/>
        <v>45.59</v>
      </c>
    </row>
    <row r="33" spans="1:9" ht="15.75">
      <c r="A33" s="6"/>
      <c r="B33" s="31" t="s">
        <v>23</v>
      </c>
      <c r="C33" s="6"/>
      <c r="D33" s="7">
        <v>54</v>
      </c>
      <c r="E33" s="7"/>
      <c r="F33" s="7">
        <v>60</v>
      </c>
      <c r="G33" s="7">
        <v>261</v>
      </c>
      <c r="H33" s="7">
        <v>1800</v>
      </c>
      <c r="I33" s="7">
        <v>50</v>
      </c>
    </row>
    <row r="34" spans="1:9" ht="15.75">
      <c r="A34" s="6"/>
      <c r="B34" s="4" t="s">
        <v>20</v>
      </c>
      <c r="C34" s="6"/>
      <c r="D34" s="5">
        <f>D32-D33</f>
        <v>39.44</v>
      </c>
      <c r="E34" s="101"/>
      <c r="F34" s="5">
        <f>F32-F33</f>
        <v>55.24000000000001</v>
      </c>
      <c r="G34" s="5">
        <f>G32-G33</f>
        <v>41.29000000000002</v>
      </c>
      <c r="H34" s="5">
        <f>H32-H33</f>
        <v>507</v>
      </c>
      <c r="I34" s="5">
        <f>I32-I33</f>
        <v>-4.409999999999997</v>
      </c>
    </row>
    <row r="35" spans="1:9" ht="15.75">
      <c r="A35" s="6"/>
      <c r="B35" s="106" t="s">
        <v>96</v>
      </c>
      <c r="C35" s="19"/>
      <c r="D35" s="19"/>
      <c r="E35" s="182">
        <v>0.526</v>
      </c>
      <c r="F35" s="114"/>
      <c r="G35" s="30"/>
      <c r="H35" s="19"/>
      <c r="I35" s="19"/>
    </row>
    <row r="36" spans="1:9" ht="15.75">
      <c r="A36" s="26"/>
      <c r="B36" s="4" t="s">
        <v>68</v>
      </c>
      <c r="C36" s="6"/>
      <c r="D36" s="6">
        <v>1</v>
      </c>
      <c r="E36" s="6"/>
      <c r="F36" s="6"/>
      <c r="G36" s="6"/>
      <c r="H36" s="6"/>
      <c r="I36" s="6"/>
    </row>
    <row r="37" spans="1:9" ht="31.5">
      <c r="A37" s="6"/>
      <c r="B37" s="77" t="s">
        <v>95</v>
      </c>
      <c r="C37" s="6"/>
      <c r="D37" s="6">
        <v>14</v>
      </c>
      <c r="E37" s="6"/>
      <c r="F37" s="6">
        <v>29</v>
      </c>
      <c r="G37" s="6">
        <v>60</v>
      </c>
      <c r="H37" s="6"/>
      <c r="I37" s="6"/>
    </row>
    <row r="38" ht="12.75">
      <c r="B38" s="74" t="s">
        <v>88</v>
      </c>
    </row>
    <row r="39" ht="12.75">
      <c r="C39" s="68"/>
    </row>
    <row r="40" spans="2:3" ht="15.75">
      <c r="B40" s="65"/>
      <c r="C40" s="68"/>
    </row>
    <row r="41" spans="2:3" ht="15.75">
      <c r="B41" s="65"/>
      <c r="C41" s="68"/>
    </row>
    <row r="42" ht="12.75">
      <c r="C42" s="68"/>
    </row>
    <row r="43" spans="2:3" ht="15.75">
      <c r="B43" s="65"/>
      <c r="C43" s="68"/>
    </row>
    <row r="44" ht="15.75">
      <c r="B44" s="65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8" bottom="1" header="0.5" footer="0.5"/>
  <pageSetup fitToHeight="0" fitToWidth="0" horizontalDpi="600" verticalDpi="600" orientation="landscape" paperSize="9" scale="75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PageLayoutView="0" workbookViewId="0" topLeftCell="A7">
      <selection activeCell="C29" sqref="C29"/>
    </sheetView>
  </sheetViews>
  <sheetFormatPr defaultColWidth="9.140625" defaultRowHeight="12.75"/>
  <cols>
    <col min="1" max="1" width="12.8515625" style="0" customWidth="1"/>
    <col min="2" max="2" width="52.57421875" style="0" customWidth="1"/>
    <col min="3" max="3" width="22.7109375" style="0" customWidth="1"/>
    <col min="4" max="5" width="7.7109375" style="0" customWidth="1"/>
    <col min="6" max="6" width="7.8515625" style="0" customWidth="1"/>
    <col min="7" max="7" width="8.00390625" style="0" customWidth="1"/>
    <col min="8" max="8" width="27.28125" style="0" customWidth="1"/>
    <col min="9" max="9" width="21.28125" style="0" customWidth="1"/>
    <col min="10" max="10" width="8.421875" style="0" customWidth="1"/>
    <col min="11" max="11" width="7.8515625" style="0" customWidth="1"/>
  </cols>
  <sheetData>
    <row r="1" spans="1:9" ht="15.75">
      <c r="A1" s="1" t="s">
        <v>16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19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31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206" t="s">
        <v>3</v>
      </c>
      <c r="B6" s="209" t="s">
        <v>7</v>
      </c>
      <c r="C6" s="209" t="s">
        <v>77</v>
      </c>
      <c r="D6" s="215" t="s">
        <v>9</v>
      </c>
      <c r="E6" s="215"/>
      <c r="F6" s="215"/>
      <c r="G6" s="215"/>
      <c r="H6" s="223" t="s">
        <v>2</v>
      </c>
      <c r="I6" s="218" t="s">
        <v>73</v>
      </c>
    </row>
    <row r="7" spans="1:9" ht="21.75" customHeight="1">
      <c r="A7" s="207"/>
      <c r="B7" s="210"/>
      <c r="C7" s="210"/>
      <c r="D7" s="216" t="s">
        <v>4</v>
      </c>
      <c r="E7" s="217"/>
      <c r="F7" s="218" t="s">
        <v>5</v>
      </c>
      <c r="G7" s="218" t="s">
        <v>6</v>
      </c>
      <c r="H7" s="224"/>
      <c r="I7" s="222"/>
    </row>
    <row r="8" spans="1:9" ht="21.75" customHeight="1">
      <c r="A8" s="210"/>
      <c r="B8" s="222"/>
      <c r="C8" s="208"/>
      <c r="D8" s="100" t="s">
        <v>93</v>
      </c>
      <c r="E8" s="100" t="s">
        <v>94</v>
      </c>
      <c r="F8" s="221"/>
      <c r="G8" s="221"/>
      <c r="H8" s="224"/>
      <c r="I8" s="221"/>
    </row>
    <row r="9" spans="1:9" ht="15.75">
      <c r="A9" s="13"/>
      <c r="B9" s="42" t="s">
        <v>101</v>
      </c>
      <c r="C9" s="13"/>
      <c r="D9" s="18"/>
      <c r="E9" s="18"/>
      <c r="F9" s="18"/>
      <c r="G9" s="18"/>
      <c r="H9" s="13"/>
      <c r="I9" s="18"/>
    </row>
    <row r="10" spans="1:9" ht="15.75">
      <c r="A10" s="83">
        <v>3</v>
      </c>
      <c r="B10" s="139" t="s">
        <v>164</v>
      </c>
      <c r="C10" s="23" t="s">
        <v>165</v>
      </c>
      <c r="D10" s="140">
        <v>4.73</v>
      </c>
      <c r="E10" s="140">
        <v>2.36</v>
      </c>
      <c r="F10" s="23">
        <v>6.88</v>
      </c>
      <c r="G10" s="23">
        <v>14.56</v>
      </c>
      <c r="H10" s="141">
        <v>139</v>
      </c>
      <c r="I10" s="23">
        <v>0.07</v>
      </c>
    </row>
    <row r="11" spans="1:9" s="119" customFormat="1" ht="31.5" customHeight="1">
      <c r="A11" s="149">
        <v>205</v>
      </c>
      <c r="B11" s="147" t="s">
        <v>175</v>
      </c>
      <c r="C11" s="12">
        <v>180</v>
      </c>
      <c r="D11" s="12">
        <v>5.68</v>
      </c>
      <c r="E11" s="12">
        <v>0.04</v>
      </c>
      <c r="F11" s="12">
        <v>4.36</v>
      </c>
      <c r="G11" s="12">
        <v>27.25</v>
      </c>
      <c r="H11" s="12">
        <v>171</v>
      </c>
      <c r="I11" s="12">
        <v>0</v>
      </c>
    </row>
    <row r="12" spans="1:9" s="119" customFormat="1" ht="15.75">
      <c r="A12" s="80">
        <v>392</v>
      </c>
      <c r="B12" s="16" t="s">
        <v>142</v>
      </c>
      <c r="C12" s="19">
        <v>180</v>
      </c>
      <c r="D12" s="19">
        <v>0.06</v>
      </c>
      <c r="E12" s="19">
        <v>0</v>
      </c>
      <c r="F12" s="19">
        <v>0.02</v>
      </c>
      <c r="G12" s="19">
        <v>9.99</v>
      </c>
      <c r="H12" s="20">
        <v>40</v>
      </c>
      <c r="I12" s="19">
        <v>0.03</v>
      </c>
    </row>
    <row r="13" spans="1:9" s="119" customFormat="1" ht="15.75">
      <c r="A13" s="81">
        <v>368</v>
      </c>
      <c r="B13" s="33" t="s">
        <v>136</v>
      </c>
      <c r="C13" s="22">
        <v>100</v>
      </c>
      <c r="D13" s="22">
        <v>0.4</v>
      </c>
      <c r="E13" s="22">
        <v>0</v>
      </c>
      <c r="F13" s="22">
        <v>0.4</v>
      </c>
      <c r="G13" s="22">
        <v>9.8</v>
      </c>
      <c r="H13" s="34">
        <v>44</v>
      </c>
      <c r="I13" s="22">
        <v>10</v>
      </c>
    </row>
    <row r="14" spans="1:9" ht="15.75">
      <c r="A14" s="88"/>
      <c r="B14" s="32"/>
      <c r="C14" s="110">
        <v>380</v>
      </c>
      <c r="D14" s="36">
        <f aca="true" t="shared" si="0" ref="D14:I14">SUM(D10:D12)</f>
        <v>10.47</v>
      </c>
      <c r="E14" s="36">
        <f t="shared" si="0"/>
        <v>2.4</v>
      </c>
      <c r="F14" s="36">
        <f t="shared" si="0"/>
        <v>11.26</v>
      </c>
      <c r="G14" s="36">
        <f t="shared" si="0"/>
        <v>51.800000000000004</v>
      </c>
      <c r="H14" s="36">
        <f t="shared" si="0"/>
        <v>350</v>
      </c>
      <c r="I14" s="36">
        <f t="shared" si="0"/>
        <v>0.1</v>
      </c>
    </row>
    <row r="15" spans="1:9" ht="15.75">
      <c r="A15" s="88"/>
      <c r="B15" s="38" t="s">
        <v>83</v>
      </c>
      <c r="C15" s="22"/>
      <c r="D15" s="36"/>
      <c r="E15" s="36"/>
      <c r="F15" s="36"/>
      <c r="G15" s="36"/>
      <c r="H15" s="36"/>
      <c r="I15" s="36"/>
    </row>
    <row r="16" spans="1:9" ht="15.75">
      <c r="A16" s="143">
        <v>399</v>
      </c>
      <c r="B16" s="144" t="s">
        <v>123</v>
      </c>
      <c r="C16" s="19">
        <v>80</v>
      </c>
      <c r="D16" s="40">
        <v>0.9</v>
      </c>
      <c r="E16" s="40">
        <v>0</v>
      </c>
      <c r="F16" s="40">
        <v>0</v>
      </c>
      <c r="G16" s="40">
        <v>22.86</v>
      </c>
      <c r="H16" s="40">
        <v>95</v>
      </c>
      <c r="I16" s="145">
        <v>7.2</v>
      </c>
    </row>
    <row r="17" spans="1:9" ht="15.75">
      <c r="A17" s="83"/>
      <c r="B17" s="70" t="s">
        <v>70</v>
      </c>
      <c r="C17" s="23"/>
      <c r="D17" s="23"/>
      <c r="E17" s="23"/>
      <c r="F17" s="23"/>
      <c r="G17" s="23"/>
      <c r="H17" s="23"/>
      <c r="I17" s="23"/>
    </row>
    <row r="18" spans="1:9" ht="15.75">
      <c r="A18" s="146">
        <v>14</v>
      </c>
      <c r="B18" s="147" t="s">
        <v>129</v>
      </c>
      <c r="C18" s="12">
        <v>60</v>
      </c>
      <c r="D18" s="12">
        <v>11.31</v>
      </c>
      <c r="E18" s="12">
        <v>0</v>
      </c>
      <c r="F18" s="12">
        <v>61.86</v>
      </c>
      <c r="G18" s="12">
        <v>47.2</v>
      </c>
      <c r="H18" s="12">
        <v>204.2</v>
      </c>
      <c r="I18" s="12">
        <v>791</v>
      </c>
    </row>
    <row r="19" spans="1:9" s="59" customFormat="1" ht="17.25" customHeight="1">
      <c r="A19" s="148">
        <v>76</v>
      </c>
      <c r="B19" s="16" t="s">
        <v>122</v>
      </c>
      <c r="C19" s="19">
        <v>200</v>
      </c>
      <c r="D19" s="19">
        <v>2</v>
      </c>
      <c r="E19" s="19">
        <v>0</v>
      </c>
      <c r="F19" s="19">
        <v>5.11</v>
      </c>
      <c r="G19" s="19">
        <v>16.93</v>
      </c>
      <c r="H19" s="19">
        <v>122</v>
      </c>
      <c r="I19" s="19">
        <v>7.54</v>
      </c>
    </row>
    <row r="20" spans="1:9" s="119" customFormat="1" ht="15.75">
      <c r="A20" s="80">
        <v>314</v>
      </c>
      <c r="B20" s="16" t="s">
        <v>124</v>
      </c>
      <c r="C20" s="19">
        <v>150</v>
      </c>
      <c r="D20" s="19">
        <v>20.1</v>
      </c>
      <c r="E20" s="19">
        <v>0.28</v>
      </c>
      <c r="F20" s="19">
        <v>27.74</v>
      </c>
      <c r="G20" s="19">
        <v>142.41</v>
      </c>
      <c r="H20" s="157">
        <v>900</v>
      </c>
      <c r="I20" s="19">
        <v>0</v>
      </c>
    </row>
    <row r="21" spans="1:9" ht="15.75">
      <c r="A21" s="80">
        <v>282</v>
      </c>
      <c r="B21" s="16" t="s">
        <v>176</v>
      </c>
      <c r="C21" s="19">
        <v>80</v>
      </c>
      <c r="D21" s="164">
        <v>12.44</v>
      </c>
      <c r="E21" s="164">
        <v>10.54</v>
      </c>
      <c r="F21" s="164">
        <v>9.24</v>
      </c>
      <c r="G21" s="165">
        <v>12.56</v>
      </c>
      <c r="H21" s="30">
        <v>183</v>
      </c>
      <c r="I21" s="164">
        <v>0.12</v>
      </c>
    </row>
    <row r="22" spans="1:9" ht="17.25" customHeight="1">
      <c r="A22" s="85">
        <v>376</v>
      </c>
      <c r="B22" s="16" t="s">
        <v>22</v>
      </c>
      <c r="C22" s="20">
        <v>180</v>
      </c>
      <c r="D22" s="19">
        <v>0.4</v>
      </c>
      <c r="E22" s="19">
        <v>0</v>
      </c>
      <c r="F22" s="19">
        <v>0.02</v>
      </c>
      <c r="G22" s="20">
        <v>24.99</v>
      </c>
      <c r="H22" s="19">
        <v>102</v>
      </c>
      <c r="I22" s="19">
        <v>0.36</v>
      </c>
    </row>
    <row r="23" spans="1:9" ht="15.75">
      <c r="A23" s="85"/>
      <c r="B23" s="16" t="s">
        <v>11</v>
      </c>
      <c r="C23" s="20">
        <v>50</v>
      </c>
      <c r="D23" s="19">
        <v>3.3</v>
      </c>
      <c r="E23" s="19">
        <v>0</v>
      </c>
      <c r="F23" s="19">
        <v>0.6</v>
      </c>
      <c r="G23" s="20">
        <v>16.7</v>
      </c>
      <c r="H23" s="19">
        <v>87</v>
      </c>
      <c r="I23" s="19">
        <v>0</v>
      </c>
    </row>
    <row r="24" spans="1:9" ht="15.75">
      <c r="A24" s="88"/>
      <c r="B24" s="32"/>
      <c r="C24" s="110">
        <f aca="true" t="shared" si="1" ref="C24:I24">SUM(C18:C23)</f>
        <v>720</v>
      </c>
      <c r="D24" s="35">
        <f t="shared" si="1"/>
        <v>49.55</v>
      </c>
      <c r="E24" s="35">
        <f t="shared" si="1"/>
        <v>10.819999999999999</v>
      </c>
      <c r="F24" s="35">
        <f t="shared" si="1"/>
        <v>104.56999999999998</v>
      </c>
      <c r="G24" s="35">
        <f t="shared" si="1"/>
        <v>260.79</v>
      </c>
      <c r="H24" s="35">
        <f t="shared" si="1"/>
        <v>1598.2</v>
      </c>
      <c r="I24" s="35">
        <f t="shared" si="1"/>
        <v>799.02</v>
      </c>
    </row>
    <row r="25" spans="1:9" s="119" customFormat="1" ht="15.75">
      <c r="A25" s="86"/>
      <c r="B25" s="24" t="s">
        <v>110</v>
      </c>
      <c r="C25" s="18"/>
      <c r="D25" s="27"/>
      <c r="E25" s="27"/>
      <c r="F25" s="27"/>
      <c r="G25" s="27"/>
      <c r="H25" s="27"/>
      <c r="I25" s="27"/>
    </row>
    <row r="26" spans="1:9" s="119" customFormat="1" ht="15.75">
      <c r="A26" s="80">
        <v>213</v>
      </c>
      <c r="B26" s="17" t="s">
        <v>117</v>
      </c>
      <c r="C26" s="19">
        <v>40</v>
      </c>
      <c r="D26" s="3">
        <v>5.08</v>
      </c>
      <c r="E26" s="3">
        <v>5.08</v>
      </c>
      <c r="F26" s="3">
        <v>4.6</v>
      </c>
      <c r="G26" s="3">
        <v>0.28</v>
      </c>
      <c r="H26" s="3">
        <v>63</v>
      </c>
      <c r="I26" s="19">
        <v>0</v>
      </c>
    </row>
    <row r="27" spans="1:9" s="135" customFormat="1" ht="15.75">
      <c r="A27" s="146">
        <v>53</v>
      </c>
      <c r="B27" s="147" t="s">
        <v>118</v>
      </c>
      <c r="C27" s="151">
        <v>60</v>
      </c>
      <c r="D27" s="12">
        <v>0.54</v>
      </c>
      <c r="E27" s="12">
        <v>0</v>
      </c>
      <c r="F27" s="12">
        <v>2.82</v>
      </c>
      <c r="G27" s="12">
        <v>3.55</v>
      </c>
      <c r="H27" s="151">
        <v>42</v>
      </c>
      <c r="I27" s="12">
        <v>3.31</v>
      </c>
    </row>
    <row r="28" spans="1:9" ht="15.75">
      <c r="A28" s="80">
        <v>392</v>
      </c>
      <c r="B28" s="16" t="s">
        <v>14</v>
      </c>
      <c r="C28" s="19">
        <v>180</v>
      </c>
      <c r="D28" s="19">
        <v>0.06</v>
      </c>
      <c r="E28" s="19">
        <v>0</v>
      </c>
      <c r="F28" s="19">
        <v>0.02</v>
      </c>
      <c r="G28" s="19">
        <v>9.99</v>
      </c>
      <c r="H28" s="20">
        <v>40</v>
      </c>
      <c r="I28" s="19">
        <v>0.03</v>
      </c>
    </row>
    <row r="29" spans="1:9" ht="15.75">
      <c r="A29" s="88"/>
      <c r="B29" s="17" t="s">
        <v>154</v>
      </c>
      <c r="C29" s="19">
        <v>30</v>
      </c>
      <c r="D29" s="19">
        <v>3.95</v>
      </c>
      <c r="E29" s="19">
        <v>0</v>
      </c>
      <c r="F29" s="19">
        <v>1.5</v>
      </c>
      <c r="G29" s="19">
        <v>24.15</v>
      </c>
      <c r="H29" s="20">
        <v>118</v>
      </c>
      <c r="I29" s="19">
        <v>0</v>
      </c>
    </row>
    <row r="30" spans="1:9" ht="15.75">
      <c r="A30" s="81"/>
      <c r="B30" s="33"/>
      <c r="C30" s="22"/>
      <c r="D30" s="22"/>
      <c r="E30" s="22"/>
      <c r="F30" s="22"/>
      <c r="G30" s="22"/>
      <c r="H30" s="34"/>
      <c r="I30" s="22"/>
    </row>
    <row r="31" spans="1:9" ht="15.75">
      <c r="A31" s="32"/>
      <c r="B31" s="32"/>
      <c r="C31" s="72">
        <v>485</v>
      </c>
      <c r="D31" s="36">
        <f aca="true" t="shared" si="2" ref="D31:I31">SUM(D26:D30)</f>
        <v>9.629999999999999</v>
      </c>
      <c r="E31" s="36">
        <f t="shared" si="2"/>
        <v>5.08</v>
      </c>
      <c r="F31" s="36">
        <f t="shared" si="2"/>
        <v>8.94</v>
      </c>
      <c r="G31" s="36">
        <f t="shared" si="2"/>
        <v>37.97</v>
      </c>
      <c r="H31" s="36">
        <f t="shared" si="2"/>
        <v>263</v>
      </c>
      <c r="I31" s="36">
        <f t="shared" si="2"/>
        <v>3.34</v>
      </c>
    </row>
    <row r="32" spans="1:9" ht="15.75">
      <c r="A32" s="32"/>
      <c r="B32" s="31" t="s">
        <v>86</v>
      </c>
      <c r="C32" s="112">
        <f aca="true" t="shared" si="3" ref="C32:I32">C31+C24+C16+C14</f>
        <v>1665</v>
      </c>
      <c r="D32" s="116">
        <f t="shared" si="3"/>
        <v>70.55</v>
      </c>
      <c r="E32" s="116">
        <f t="shared" si="3"/>
        <v>18.299999999999997</v>
      </c>
      <c r="F32" s="116">
        <f t="shared" si="3"/>
        <v>124.76999999999998</v>
      </c>
      <c r="G32" s="116">
        <f t="shared" si="3"/>
        <v>373.42</v>
      </c>
      <c r="H32" s="36">
        <f t="shared" si="3"/>
        <v>2306.2</v>
      </c>
      <c r="I32" s="36">
        <f t="shared" si="3"/>
        <v>809.6600000000001</v>
      </c>
    </row>
    <row r="33" spans="1:9" ht="15.75">
      <c r="A33" s="6"/>
      <c r="B33" s="31" t="s">
        <v>23</v>
      </c>
      <c r="C33" s="31"/>
      <c r="D33" s="7">
        <v>54</v>
      </c>
      <c r="E33" s="7"/>
      <c r="F33" s="7">
        <v>60</v>
      </c>
      <c r="G33" s="7">
        <v>261</v>
      </c>
      <c r="H33" s="7">
        <v>1800</v>
      </c>
      <c r="I33" s="7">
        <v>50</v>
      </c>
    </row>
    <row r="34" spans="1:9" ht="15.75">
      <c r="A34" s="6"/>
      <c r="B34" s="4" t="s">
        <v>20</v>
      </c>
      <c r="C34" s="6"/>
      <c r="D34" s="5">
        <f>D32-D33</f>
        <v>16.549999999999997</v>
      </c>
      <c r="E34" s="136"/>
      <c r="F34" s="5">
        <f>F32-F33</f>
        <v>64.76999999999998</v>
      </c>
      <c r="G34" s="5">
        <f>G32-G33</f>
        <v>112.42000000000002</v>
      </c>
      <c r="H34" s="5">
        <f>H32-H33</f>
        <v>506.1999999999998</v>
      </c>
      <c r="I34" s="5">
        <f>I32-I33</f>
        <v>759.6600000000001</v>
      </c>
    </row>
    <row r="35" spans="1:9" ht="15.75">
      <c r="A35" s="6"/>
      <c r="B35" s="106" t="s">
        <v>96</v>
      </c>
      <c r="C35" s="6"/>
      <c r="D35" s="117"/>
      <c r="E35" s="101">
        <v>0.571</v>
      </c>
      <c r="F35" s="117"/>
      <c r="G35" s="117"/>
      <c r="H35" s="5"/>
      <c r="I35" s="5"/>
    </row>
    <row r="36" spans="1:9" ht="15.75">
      <c r="A36" s="26"/>
      <c r="B36" s="4" t="s">
        <v>68</v>
      </c>
      <c r="C36" s="19"/>
      <c r="D36" s="118">
        <v>1</v>
      </c>
      <c r="E36" s="118"/>
      <c r="F36" s="114"/>
      <c r="G36" s="115"/>
      <c r="H36" s="19"/>
      <c r="I36" s="19"/>
    </row>
    <row r="37" spans="1:9" ht="31.5">
      <c r="A37" s="6"/>
      <c r="B37" s="77" t="s">
        <v>95</v>
      </c>
      <c r="C37" s="6"/>
      <c r="D37" s="6">
        <v>14</v>
      </c>
      <c r="E37" s="6"/>
      <c r="F37" s="6">
        <v>29</v>
      </c>
      <c r="G37" s="6">
        <v>60</v>
      </c>
      <c r="H37" s="6"/>
      <c r="I37" s="6"/>
    </row>
    <row r="38" ht="12.75">
      <c r="B38" s="74" t="s">
        <v>88</v>
      </c>
    </row>
    <row r="40" spans="2:3" ht="15.75">
      <c r="B40" s="65"/>
      <c r="C40" s="68"/>
    </row>
    <row r="41" spans="2:3" ht="15.75">
      <c r="B41" s="65"/>
      <c r="C41" s="68"/>
    </row>
    <row r="42" spans="2:3" ht="15.75">
      <c r="B42" s="65"/>
      <c r="C42" s="68"/>
    </row>
    <row r="43" spans="2:3" ht="15.75">
      <c r="B43" s="65"/>
      <c r="C43" s="68"/>
    </row>
    <row r="44" spans="2:3" ht="15.75">
      <c r="B44" s="65"/>
      <c r="C44" s="6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86" right="0.75" top="0.67" bottom="1" header="0.5" footer="0.5"/>
  <pageSetup horizontalDpi="600" verticalDpi="600" orientation="landscape" paperSize="9" scale="70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Колокольчик3</cp:lastModifiedBy>
  <cp:lastPrinted>2022-06-06T12:27:15Z</cp:lastPrinted>
  <dcterms:created xsi:type="dcterms:W3CDTF">1996-10-08T23:32:33Z</dcterms:created>
  <dcterms:modified xsi:type="dcterms:W3CDTF">2023-07-06T12:32:18Z</dcterms:modified>
  <cp:category/>
  <cp:version/>
  <cp:contentType/>
  <cp:contentStatus/>
</cp:coreProperties>
</file>